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OINCO-USER_\Documents\00_엑셀 공부\"/>
    </mc:Choice>
  </mc:AlternateContent>
  <xr:revisionPtr revIDLastSave="0" documentId="13_ncr:1_{A89CD135-456D-4499-8061-234EC0331EE5}" xr6:coauthVersionLast="47" xr6:coauthVersionMax="47" xr10:uidLastSave="{00000000-0000-0000-0000-000000000000}"/>
  <bookViews>
    <workbookView xWindow="-108" yWindow="-108" windowWidth="30936" windowHeight="18696" xr2:uid="{2A9F7487-ADA7-44B3-8894-5475E5E7E802}"/>
  </bookViews>
  <sheets>
    <sheet name="현재 날짜와 시간" sheetId="1" r:id="rId1"/>
    <sheet name="시간당 사용 요금" sheetId="2" r:id="rId2"/>
    <sheet name="셀 내용 결합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1" i="1" l="1"/>
  <c r="X23" i="2"/>
  <c r="X24" i="2"/>
  <c r="W24" i="2"/>
  <c r="W23" i="2"/>
  <c r="O23" i="2"/>
  <c r="O24" i="2"/>
  <c r="F23" i="2"/>
  <c r="F24" i="2"/>
  <c r="J17" i="3"/>
  <c r="J18" i="3"/>
  <c r="J19" i="3"/>
  <c r="J20" i="3"/>
  <c r="J21" i="3"/>
  <c r="J16" i="3"/>
  <c r="D17" i="3"/>
  <c r="D18" i="3"/>
  <c r="D19" i="3"/>
  <c r="D20" i="3"/>
  <c r="D21" i="3"/>
  <c r="D16" i="3"/>
  <c r="F20" i="2"/>
  <c r="X20" i="2"/>
  <c r="X21" i="2"/>
  <c r="X22" i="2"/>
  <c r="W22" i="2"/>
  <c r="W21" i="2"/>
  <c r="W20" i="2"/>
  <c r="O22" i="2"/>
  <c r="O21" i="2"/>
  <c r="O20" i="2"/>
  <c r="F21" i="2"/>
  <c r="F22" i="2"/>
  <c r="B8" i="1"/>
  <c r="B5" i="1"/>
</calcChain>
</file>

<file path=xl/sharedStrings.xml><?xml version="1.0" encoding="utf-8"?>
<sst xmlns="http://schemas.openxmlformats.org/spreadsheetml/2006/main" count="73" uniqueCount="34">
  <si>
    <t>현재 날짜와 시간을 자동으로 표시하려면</t>
    <phoneticPr fontId="2" type="noConversion"/>
  </si>
  <si>
    <t>=today()</t>
    <phoneticPr fontId="2" type="noConversion"/>
  </si>
  <si>
    <t>=now()</t>
    <phoneticPr fontId="2" type="noConversion"/>
  </si>
  <si>
    <t>서식 --&gt; (셀)메뉴</t>
    <phoneticPr fontId="2" type="noConversion"/>
  </si>
  <si>
    <t>2023-08-01  11:21:00 AM</t>
    <phoneticPr fontId="2" type="noConversion"/>
  </si>
  <si>
    <t>CTRL + ;</t>
    <phoneticPr fontId="2" type="noConversion"/>
  </si>
  <si>
    <t>CTRL+SHIFT+;</t>
    <phoneticPr fontId="2" type="noConversion"/>
  </si>
  <si>
    <t>시간당 요금</t>
    <phoneticPr fontId="2" type="noConversion"/>
  </si>
  <si>
    <t>PC번호</t>
    <phoneticPr fontId="2" type="noConversion"/>
  </si>
  <si>
    <t>시작</t>
    <phoneticPr fontId="2" type="noConversion"/>
  </si>
  <si>
    <t>종료</t>
    <phoneticPr fontId="2" type="noConversion"/>
  </si>
  <si>
    <t>사용시간</t>
    <phoneticPr fontId="2" type="noConversion"/>
  </si>
  <si>
    <t>사용 요금</t>
    <phoneticPr fontId="2" type="noConversion"/>
  </si>
  <si>
    <t>F4:F8 영역을 선택한 후</t>
    <phoneticPr fontId="2" type="noConversion"/>
  </si>
  <si>
    <t>=(D4+E4)-(B4+C4)를 입력하고</t>
    <phoneticPr fontId="2" type="noConversion"/>
  </si>
  <si>
    <t>CTRL +ENTER</t>
    <phoneticPr fontId="2" type="noConversion"/>
  </si>
  <si>
    <t>1)</t>
    <phoneticPr fontId="2" type="noConversion"/>
  </si>
  <si>
    <t>2)</t>
    <phoneticPr fontId="2" type="noConversion"/>
  </si>
  <si>
    <t>3)</t>
    <phoneticPr fontId="2" type="noConversion"/>
  </si>
  <si>
    <t>=SUM(W20*24*$T$17)</t>
    <phoneticPr fontId="2" type="noConversion"/>
  </si>
  <si>
    <t>생산일</t>
    <phoneticPr fontId="2" type="noConversion"/>
  </si>
  <si>
    <t>제품명</t>
    <phoneticPr fontId="2" type="noConversion"/>
  </si>
  <si>
    <t>제품코드</t>
    <phoneticPr fontId="2" type="noConversion"/>
  </si>
  <si>
    <t>DVD</t>
    <phoneticPr fontId="2" type="noConversion"/>
  </si>
  <si>
    <t>TV</t>
    <phoneticPr fontId="2" type="noConversion"/>
  </si>
  <si>
    <t>선풍기</t>
    <phoneticPr fontId="2" type="noConversion"/>
  </si>
  <si>
    <t>에어컨</t>
    <phoneticPr fontId="2" type="noConversion"/>
  </si>
  <si>
    <t>냉장고</t>
    <phoneticPr fontId="2" type="noConversion"/>
  </si>
  <si>
    <t>=B16&amp;YEAR(B16)&amp;MONTH(B16)&amp;DAY(B16)</t>
    <phoneticPr fontId="2" type="noConversion"/>
  </si>
  <si>
    <t>D16셀에 입력</t>
    <phoneticPr fontId="2" type="noConversion"/>
  </si>
  <si>
    <t>=B16&amp;-YEAR(B16)&amp;-MONTH(B16)&amp;DAY(B16)</t>
    <phoneticPr fontId="2" type="noConversion"/>
  </si>
  <si>
    <t>날짜에서 연월일을 분리하여 제품 코드로 사용하려면</t>
    <phoneticPr fontId="2" type="noConversion"/>
  </si>
  <si>
    <t>사용시간을 24시간으로 환상하여 시간당 요금을 곱한다.</t>
    <phoneticPr fontId="2" type="noConversion"/>
  </si>
  <si>
    <t>2023-08-01  12:00:00 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</si>
</sst>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mm&quot;월&quot;\ dd&quot;일&quot;"/>
    <numFmt numFmtId="177" formatCode="mm/dd\(aaa\)"/>
    <numFmt numFmtId="178" formatCode="mm/dd\(aaa\)\(h&quot;시&quot;m&quot;분&quot;\)"/>
    <numFmt numFmtId="179" formatCode="h&quot;시&quot;mm&quot;분&quot;"/>
    <numFmt numFmtId="180" formatCode="mm/dd\(aaa\)&quot;현&quot;&quot;재&quot;&quot;시&quot;&quot;간&quot;h&quot;시&quot;m&quot;분&quot;"/>
    <numFmt numFmtId="181" formatCode="mm/dd\(aaa\)h&quot;시&quot;m&quot;분&quot;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14" fontId="0" fillId="0" borderId="0" xfId="0" applyNumberFormat="1">
      <alignment vertical="center"/>
    </xf>
    <xf numFmtId="22" fontId="0" fillId="0" borderId="0" xfId="0" applyNumberFormat="1">
      <alignment vertical="center"/>
    </xf>
    <xf numFmtId="0" fontId="4" fillId="0" borderId="0" xfId="0" applyFont="1">
      <alignment vertical="center"/>
    </xf>
    <xf numFmtId="178" fontId="0" fillId="0" borderId="0" xfId="0" quotePrefix="1" applyNumberFormat="1">
      <alignment vertical="center"/>
    </xf>
    <xf numFmtId="18" fontId="0" fillId="0" borderId="0" xfId="0" applyNumberFormat="1">
      <alignment vertical="center"/>
    </xf>
    <xf numFmtId="0" fontId="3" fillId="2" borderId="0" xfId="0" applyFont="1" applyFill="1">
      <alignment vertical="center"/>
    </xf>
    <xf numFmtId="0" fontId="3" fillId="2" borderId="0" xfId="0" quotePrefix="1" applyFont="1" applyFill="1">
      <alignment vertical="center"/>
    </xf>
    <xf numFmtId="41" fontId="0" fillId="0" borderId="0" xfId="1" applyFont="1">
      <alignment vertical="center"/>
    </xf>
    <xf numFmtId="176" fontId="0" fillId="0" borderId="0" xfId="0" applyNumberFormat="1">
      <alignment vertical="center"/>
    </xf>
    <xf numFmtId="2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right" vertical="center"/>
    </xf>
    <xf numFmtId="179" fontId="0" fillId="0" borderId="0" xfId="0" applyNumberFormat="1">
      <alignment vertical="center"/>
    </xf>
    <xf numFmtId="41" fontId="3" fillId="3" borderId="0" xfId="0" applyNumberFormat="1" applyFont="1" applyFill="1">
      <alignment vertical="center"/>
    </xf>
    <xf numFmtId="0" fontId="3" fillId="3" borderId="0" xfId="0" applyFont="1" applyFill="1" applyAlignment="1">
      <alignment horizontal="center" vertical="center"/>
    </xf>
    <xf numFmtId="14" fontId="0" fillId="5" borderId="0" xfId="0" quotePrefix="1" applyNumberFormat="1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14" fontId="0" fillId="6" borderId="0" xfId="0" quotePrefix="1" applyNumberFormat="1" applyFill="1">
      <alignment vertical="center"/>
    </xf>
    <xf numFmtId="0" fontId="5" fillId="6" borderId="0" xfId="0" quotePrefix="1" applyFont="1" applyFill="1">
      <alignment vertical="center"/>
    </xf>
    <xf numFmtId="0" fontId="5" fillId="5" borderId="0" xfId="0" quotePrefix="1" applyFont="1" applyFill="1">
      <alignment vertical="center"/>
    </xf>
    <xf numFmtId="0" fontId="5" fillId="3" borderId="0" xfId="0" quotePrefix="1" applyFont="1" applyFill="1" applyAlignment="1">
      <alignment horizontal="left" vertical="center"/>
    </xf>
    <xf numFmtId="20" fontId="5" fillId="3" borderId="0" xfId="0" applyNumberFormat="1" applyFont="1" applyFill="1">
      <alignment vertical="center"/>
    </xf>
    <xf numFmtId="176" fontId="5" fillId="3" borderId="0" xfId="0" applyNumberFormat="1" applyFont="1" applyFill="1">
      <alignment vertical="center"/>
    </xf>
    <xf numFmtId="0" fontId="5" fillId="3" borderId="0" xfId="0" applyFont="1" applyFill="1">
      <alignment vertical="center"/>
    </xf>
    <xf numFmtId="0" fontId="5" fillId="3" borderId="0" xfId="0" quotePrefix="1" applyFont="1" applyFill="1">
      <alignment vertical="center"/>
    </xf>
    <xf numFmtId="0" fontId="0" fillId="4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78" fontId="0" fillId="7" borderId="0" xfId="0" applyNumberFormat="1" applyFill="1">
      <alignment vertical="center"/>
    </xf>
    <xf numFmtId="177" fontId="0" fillId="7" borderId="0" xfId="0" applyNumberFormat="1" applyFill="1">
      <alignment vertical="center"/>
    </xf>
    <xf numFmtId="178" fontId="0" fillId="7" borderId="0" xfId="0" applyNumberFormat="1" applyFill="1" applyAlignment="1">
      <alignment horizontal="left" vertical="center"/>
    </xf>
    <xf numFmtId="180" fontId="0" fillId="0" borderId="0" xfId="0" applyNumberFormat="1">
      <alignment vertical="center"/>
    </xf>
    <xf numFmtId="181" fontId="0" fillId="7" borderId="0" xfId="0" applyNumberFormat="1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579120</xdr:colOff>
      <xdr:row>11</xdr:row>
      <xdr:rowOff>121920</xdr:rowOff>
    </xdr:from>
    <xdr:to>
      <xdr:col>7</xdr:col>
      <xdr:colOff>239807</xdr:colOff>
      <xdr:row>37</xdr:row>
      <xdr:rowOff>15240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AEF43C4-E169-55AB-56CD-F0A1B34AE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9120" y="2712720"/>
          <a:ext cx="5307107" cy="5638800"/>
        </a:xfrm>
        <a:prstGeom prst="rect">
          <a:avLst/>
        </a:prstGeom>
      </xdr:spPr>
    </xdr:pic>
    <xdr:clientData/>
  </xdr:twoCellAnchor>
  <xdr:twoCellAnchor editAs="oneCell">
    <xdr:from>
      <xdr:col>9</xdr:col>
      <xdr:colOff>76200</xdr:colOff>
      <xdr:row>11</xdr:row>
      <xdr:rowOff>167639</xdr:rowOff>
    </xdr:from>
    <xdr:to>
      <xdr:col>16</xdr:col>
      <xdr:colOff>53340</xdr:colOff>
      <xdr:row>36</xdr:row>
      <xdr:rowOff>140322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E4CCBEC-9B80-1D58-64FC-37A19C70F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05600" y="2758439"/>
          <a:ext cx="5219700" cy="5497183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25</xdr:col>
      <xdr:colOff>107137</xdr:colOff>
      <xdr:row>37</xdr:row>
      <xdr:rowOff>46203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41B2270-F813-696C-FF6A-FCD93F25A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514320" y="2811780"/>
          <a:ext cx="5273497" cy="5570703"/>
        </a:xfrm>
        <a:prstGeom prst="rect">
          <a:avLst/>
        </a:prstGeom>
      </xdr:spPr>
    </xdr:pic>
    <xdr:clientData/>
  </xdr:twoCellAnchor>
  <xdr:twoCellAnchor>
    <xdr:from>
      <xdr:col>19</xdr:col>
      <xdr:colOff>1432560</xdr:colOff>
      <xdr:row>18</xdr:row>
      <xdr:rowOff>60960</xdr:rowOff>
    </xdr:from>
    <xdr:to>
      <xdr:col>25</xdr:col>
      <xdr:colOff>0</xdr:colOff>
      <xdr:row>20</xdr:row>
      <xdr:rowOff>121920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6FBD8FAF-4579-9C18-A9B9-E728CC7F6001}"/>
            </a:ext>
          </a:extLst>
        </xdr:cNvPr>
        <xdr:cNvSpPr/>
      </xdr:nvSpPr>
      <xdr:spPr>
        <a:xfrm>
          <a:off x="16946880" y="4198620"/>
          <a:ext cx="3733800" cy="502920"/>
        </a:xfrm>
        <a:prstGeom prst="rect">
          <a:avLst/>
        </a:prstGeom>
        <a:noFill/>
        <a:ln w="31750"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213360</xdr:colOff>
      <xdr:row>17</xdr:row>
      <xdr:rowOff>175260</xdr:rowOff>
    </xdr:from>
    <xdr:to>
      <xdr:col>15</xdr:col>
      <xdr:colOff>594360</xdr:colOff>
      <xdr:row>20</xdr:row>
      <xdr:rowOff>15240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B8AB6976-FBCE-C422-374B-A7C5735BBC1F}"/>
            </a:ext>
          </a:extLst>
        </xdr:cNvPr>
        <xdr:cNvSpPr/>
      </xdr:nvSpPr>
      <xdr:spPr>
        <a:xfrm>
          <a:off x="8420100" y="4091940"/>
          <a:ext cx="3733800" cy="502920"/>
        </a:xfrm>
        <a:prstGeom prst="rect">
          <a:avLst/>
        </a:prstGeom>
        <a:noFill/>
        <a:ln w="31750"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114300</xdr:colOff>
      <xdr:row>17</xdr:row>
      <xdr:rowOff>190500</xdr:rowOff>
    </xdr:from>
    <xdr:to>
      <xdr:col>7</xdr:col>
      <xdr:colOff>137160</xdr:colOff>
      <xdr:row>20</xdr:row>
      <xdr:rowOff>30480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78683E4B-6E5A-7424-0EDC-199A10B59605}"/>
            </a:ext>
          </a:extLst>
        </xdr:cNvPr>
        <xdr:cNvSpPr/>
      </xdr:nvSpPr>
      <xdr:spPr>
        <a:xfrm>
          <a:off x="2049780" y="4107180"/>
          <a:ext cx="3733800" cy="502920"/>
        </a:xfrm>
        <a:prstGeom prst="rect">
          <a:avLst/>
        </a:prstGeom>
        <a:noFill/>
        <a:ln w="31750"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129540</xdr:colOff>
      <xdr:row>38</xdr:row>
      <xdr:rowOff>160020</xdr:rowOff>
    </xdr:from>
    <xdr:to>
      <xdr:col>5</xdr:col>
      <xdr:colOff>228600</xdr:colOff>
      <xdr:row>45</xdr:row>
      <xdr:rowOff>160020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986B7DAB-EB0B-57F2-2906-AB298190C318}"/>
            </a:ext>
          </a:extLst>
        </xdr:cNvPr>
        <xdr:cNvSpPr/>
      </xdr:nvSpPr>
      <xdr:spPr>
        <a:xfrm>
          <a:off x="800100" y="8717280"/>
          <a:ext cx="3733800" cy="1546860"/>
        </a:xfrm>
        <a:prstGeom prst="rect">
          <a:avLst/>
        </a:prstGeom>
        <a:noFill/>
        <a:ln w="31750"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9</xdr:col>
      <xdr:colOff>0</xdr:colOff>
      <xdr:row>41</xdr:row>
      <xdr:rowOff>0</xdr:rowOff>
    </xdr:from>
    <xdr:to>
      <xdr:col>16</xdr:col>
      <xdr:colOff>15696</xdr:colOff>
      <xdr:row>66</xdr:row>
      <xdr:rowOff>38582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4661581-3755-0A76-120E-A4B5AD2A1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987540" y="9220200"/>
          <a:ext cx="5258256" cy="5563082"/>
        </a:xfrm>
        <a:prstGeom prst="rect">
          <a:avLst/>
        </a:prstGeom>
      </xdr:spPr>
    </xdr:pic>
    <xdr:clientData/>
  </xdr:twoCellAnchor>
  <xdr:twoCellAnchor>
    <xdr:from>
      <xdr:col>10</xdr:col>
      <xdr:colOff>167640</xdr:colOff>
      <xdr:row>46</xdr:row>
      <xdr:rowOff>205740</xdr:rowOff>
    </xdr:from>
    <xdr:to>
      <xdr:col>15</xdr:col>
      <xdr:colOff>548640</xdr:colOff>
      <xdr:row>49</xdr:row>
      <xdr:rowOff>45720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563EFCAB-3A2F-D1B2-D48E-F54CEDEA285C}"/>
            </a:ext>
          </a:extLst>
        </xdr:cNvPr>
        <xdr:cNvSpPr/>
      </xdr:nvSpPr>
      <xdr:spPr>
        <a:xfrm>
          <a:off x="8374380" y="10530840"/>
          <a:ext cx="3733800" cy="502920"/>
        </a:xfrm>
        <a:prstGeom prst="rect">
          <a:avLst/>
        </a:prstGeom>
        <a:noFill/>
        <a:ln w="31750"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26</xdr:row>
      <xdr:rowOff>38100</xdr:rowOff>
    </xdr:from>
    <xdr:to>
      <xdr:col>6</xdr:col>
      <xdr:colOff>602440</xdr:colOff>
      <xdr:row>51</xdr:row>
      <xdr:rowOff>145268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9EA96E0-42A4-5685-D2C4-1688DB070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9560" y="6080760"/>
          <a:ext cx="5311600" cy="563166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26</xdr:row>
      <xdr:rowOff>15240</xdr:rowOff>
    </xdr:from>
    <xdr:to>
      <xdr:col>16</xdr:col>
      <xdr:colOff>8080</xdr:colOff>
      <xdr:row>51</xdr:row>
      <xdr:rowOff>76684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6768FE0-6603-14C0-F46E-77564E2B0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40880" y="6057900"/>
          <a:ext cx="5311600" cy="55859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619F8-548A-4F94-A879-1F3579312899}">
  <sheetPr>
    <tabColor theme="7" tint="0.79998168889431442"/>
  </sheetPr>
  <dimension ref="B2:T44"/>
  <sheetViews>
    <sheetView tabSelected="1" workbookViewId="0">
      <selection activeCell="R47" sqref="R47"/>
    </sheetView>
  </sheetViews>
  <sheetFormatPr defaultRowHeight="17.399999999999999" x14ac:dyDescent="0.4"/>
  <cols>
    <col min="2" max="2" width="16.59765625" bestFit="1" customWidth="1"/>
    <col min="3" max="3" width="13.5" bestFit="1" customWidth="1"/>
    <col min="10" max="10" width="16" bestFit="1" customWidth="1"/>
    <col min="18" max="18" width="25.5" customWidth="1"/>
    <col min="20" max="20" width="23.796875" bestFit="1" customWidth="1"/>
  </cols>
  <sheetData>
    <row r="2" spans="2:20" ht="30" x14ac:dyDescent="0.4">
      <c r="B2" s="3" t="s">
        <v>0</v>
      </c>
    </row>
    <row r="4" spans="2:20" x14ac:dyDescent="0.4">
      <c r="B4" s="7" t="s">
        <v>1</v>
      </c>
    </row>
    <row r="5" spans="2:20" x14ac:dyDescent="0.4">
      <c r="B5" s="1">
        <f ca="1">TODAY()</f>
        <v>45139</v>
      </c>
    </row>
    <row r="7" spans="2:20" x14ac:dyDescent="0.4">
      <c r="B7" s="7" t="s">
        <v>2</v>
      </c>
    </row>
    <row r="8" spans="2:20" x14ac:dyDescent="0.4">
      <c r="B8" s="2">
        <f ca="1">NOW()</f>
        <v>45139.676037962963</v>
      </c>
    </row>
    <row r="10" spans="2:20" x14ac:dyDescent="0.4">
      <c r="B10" s="6" t="s">
        <v>3</v>
      </c>
      <c r="J10" s="4" t="s">
        <v>33</v>
      </c>
      <c r="R10" s="4" t="s">
        <v>4</v>
      </c>
      <c r="T10" s="7" t="s">
        <v>2</v>
      </c>
    </row>
    <row r="11" spans="2:20" x14ac:dyDescent="0.4">
      <c r="B11" s="33">
        <v>45139</v>
      </c>
      <c r="J11" s="32">
        <v>45139</v>
      </c>
      <c r="R11" s="34">
        <v>45139.472916666666</v>
      </c>
      <c r="T11" s="35">
        <f ca="1">NOW()</f>
        <v>45139.676037962963</v>
      </c>
    </row>
    <row r="39" spans="2:10" x14ac:dyDescent="0.4">
      <c r="J39" s="4" t="s">
        <v>33</v>
      </c>
    </row>
    <row r="40" spans="2:10" x14ac:dyDescent="0.4">
      <c r="B40" s="1">
        <v>45139</v>
      </c>
      <c r="C40" s="6" t="s">
        <v>5</v>
      </c>
      <c r="J40" s="36">
        <v>45139</v>
      </c>
    </row>
    <row r="44" spans="2:10" x14ac:dyDescent="0.4">
      <c r="B44" s="5">
        <v>0.48402777777777778</v>
      </c>
      <c r="C44" s="6" t="s">
        <v>6</v>
      </c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51F00-2453-4142-9680-B779A13FD3A3}">
  <sheetPr>
    <tabColor theme="5"/>
  </sheetPr>
  <dimension ref="A3:Y25"/>
  <sheetViews>
    <sheetView topLeftCell="A16" workbookViewId="0">
      <selection activeCell="T30" sqref="T30"/>
    </sheetView>
  </sheetViews>
  <sheetFormatPr defaultRowHeight="17.399999999999999" x14ac:dyDescent="0.4"/>
  <cols>
    <col min="2" max="2" width="9.59765625" bestFit="1" customWidth="1"/>
    <col min="4" max="4" width="9.59765625" bestFit="1" customWidth="1"/>
    <col min="6" max="6" width="20" customWidth="1"/>
    <col min="7" max="7" width="9.19921875" bestFit="1" customWidth="1"/>
    <col min="11" max="11" width="9.59765625" bestFit="1" customWidth="1"/>
    <col min="13" max="13" width="9.59765625" bestFit="1" customWidth="1"/>
    <col min="15" max="15" width="15.19921875" bestFit="1" customWidth="1"/>
    <col min="19" max="19" width="9.59765625" bestFit="1" customWidth="1"/>
    <col min="21" max="21" width="9.59765625" bestFit="1" customWidth="1"/>
    <col min="23" max="23" width="8.59765625" bestFit="1" customWidth="1"/>
    <col min="25" max="25" width="32.8984375" bestFit="1" customWidth="1"/>
  </cols>
  <sheetData>
    <row r="3" spans="1:7" x14ac:dyDescent="0.4">
      <c r="A3" s="31" t="s">
        <v>7</v>
      </c>
      <c r="B3" s="31"/>
      <c r="C3" s="8">
        <v>1000</v>
      </c>
    </row>
    <row r="5" spans="1:7" x14ac:dyDescent="0.4">
      <c r="A5" t="s">
        <v>8</v>
      </c>
      <c r="B5" s="31" t="s">
        <v>9</v>
      </c>
      <c r="C5" s="31"/>
      <c r="D5" s="30" t="s">
        <v>10</v>
      </c>
      <c r="E5" s="30"/>
      <c r="F5" s="12" t="s">
        <v>11</v>
      </c>
      <c r="G5" s="13" t="s">
        <v>12</v>
      </c>
    </row>
    <row r="6" spans="1:7" x14ac:dyDescent="0.4">
      <c r="A6" s="11">
        <v>1</v>
      </c>
      <c r="B6" s="9">
        <v>45041</v>
      </c>
      <c r="C6" s="10">
        <v>0.54166666666666663</v>
      </c>
      <c r="D6" s="9">
        <v>45041</v>
      </c>
      <c r="E6" s="10">
        <v>0.625</v>
      </c>
    </row>
    <row r="7" spans="1:7" x14ac:dyDescent="0.4">
      <c r="A7" s="11">
        <v>2</v>
      </c>
      <c r="B7" s="9">
        <v>45041</v>
      </c>
      <c r="C7" s="10">
        <v>0.41666666666666669</v>
      </c>
      <c r="D7" s="9">
        <v>45041</v>
      </c>
      <c r="E7" s="10">
        <v>4.1666666666666664E-2</v>
      </c>
    </row>
    <row r="8" spans="1:7" x14ac:dyDescent="0.4">
      <c r="A8" s="11">
        <v>3</v>
      </c>
      <c r="B8" s="9">
        <v>45041</v>
      </c>
      <c r="C8" s="10">
        <v>0.91666666666666663</v>
      </c>
      <c r="D8" s="9">
        <v>45041</v>
      </c>
      <c r="E8" s="10">
        <v>0.25</v>
      </c>
    </row>
    <row r="9" spans="1:7" x14ac:dyDescent="0.4">
      <c r="A9" s="11">
        <v>4</v>
      </c>
      <c r="B9" s="9">
        <v>45041</v>
      </c>
      <c r="C9" s="10">
        <v>0.75</v>
      </c>
      <c r="D9" s="9">
        <v>45041</v>
      </c>
      <c r="E9" s="10">
        <v>0.97916666666666663</v>
      </c>
    </row>
    <row r="10" spans="1:7" x14ac:dyDescent="0.4">
      <c r="A10" s="11">
        <v>5</v>
      </c>
      <c r="B10" s="9">
        <v>45041</v>
      </c>
      <c r="C10" s="10">
        <v>0.625</v>
      </c>
      <c r="D10" s="9">
        <v>45041</v>
      </c>
      <c r="E10" s="10">
        <v>0.75</v>
      </c>
    </row>
    <row r="11" spans="1:7" x14ac:dyDescent="0.4">
      <c r="A11" s="11"/>
      <c r="B11" s="9"/>
      <c r="C11" s="10"/>
      <c r="D11" s="9"/>
      <c r="E11" s="10"/>
    </row>
    <row r="12" spans="1:7" x14ac:dyDescent="0.4">
      <c r="A12" s="11"/>
      <c r="B12" s="9"/>
      <c r="C12" s="10"/>
      <c r="D12" s="9"/>
      <c r="E12" s="10"/>
    </row>
    <row r="13" spans="1:7" x14ac:dyDescent="0.4">
      <c r="A13" s="15" t="s">
        <v>16</v>
      </c>
      <c r="B13" s="14" t="s">
        <v>13</v>
      </c>
      <c r="C13" s="10"/>
      <c r="D13" s="9"/>
      <c r="E13" s="10"/>
    </row>
    <row r="14" spans="1:7" ht="25.2" x14ac:dyDescent="0.4">
      <c r="A14" s="15" t="s">
        <v>17</v>
      </c>
      <c r="B14" s="25" t="s">
        <v>14</v>
      </c>
      <c r="C14" s="26"/>
      <c r="D14" s="27"/>
      <c r="E14" s="10"/>
    </row>
    <row r="15" spans="1:7" ht="25.2" x14ac:dyDescent="0.4">
      <c r="A15" s="15" t="s">
        <v>18</v>
      </c>
      <c r="B15" s="28" t="s">
        <v>15</v>
      </c>
      <c r="C15" s="28"/>
      <c r="D15" s="28"/>
    </row>
    <row r="17" spans="1:25" x14ac:dyDescent="0.4">
      <c r="A17" s="31" t="s">
        <v>7</v>
      </c>
      <c r="B17" s="31"/>
      <c r="C17" s="8">
        <v>1000</v>
      </c>
      <c r="J17" s="31" t="s">
        <v>7</v>
      </c>
      <c r="K17" s="31"/>
      <c r="L17" s="8">
        <v>1000</v>
      </c>
      <c r="R17" s="31" t="s">
        <v>7</v>
      </c>
      <c r="S17" s="31"/>
      <c r="T17" s="8">
        <v>1000</v>
      </c>
    </row>
    <row r="19" spans="1:25" x14ac:dyDescent="0.4">
      <c r="A19" t="s">
        <v>8</v>
      </c>
      <c r="B19" s="31" t="s">
        <v>9</v>
      </c>
      <c r="C19" s="31"/>
      <c r="D19" s="30" t="s">
        <v>10</v>
      </c>
      <c r="E19" s="30"/>
      <c r="F19" s="12" t="s">
        <v>11</v>
      </c>
      <c r="G19" s="13" t="s">
        <v>12</v>
      </c>
      <c r="J19" t="s">
        <v>8</v>
      </c>
      <c r="K19" s="31" t="s">
        <v>9</v>
      </c>
      <c r="L19" s="31"/>
      <c r="M19" s="30" t="s">
        <v>10</v>
      </c>
      <c r="N19" s="30"/>
      <c r="O19" s="12" t="s">
        <v>11</v>
      </c>
      <c r="P19" s="13" t="s">
        <v>12</v>
      </c>
      <c r="R19" t="s">
        <v>8</v>
      </c>
      <c r="S19" s="31" t="s">
        <v>9</v>
      </c>
      <c r="T19" s="31"/>
      <c r="U19" s="30" t="s">
        <v>10</v>
      </c>
      <c r="V19" s="30"/>
      <c r="W19" s="12" t="s">
        <v>11</v>
      </c>
      <c r="X19" s="13" t="s">
        <v>12</v>
      </c>
    </row>
    <row r="20" spans="1:25" ht="25.2" x14ac:dyDescent="0.4">
      <c r="A20" s="11">
        <v>1</v>
      </c>
      <c r="B20" s="9">
        <v>45041</v>
      </c>
      <c r="C20" s="10">
        <v>0.54166666666666663</v>
      </c>
      <c r="D20" s="9">
        <v>45041</v>
      </c>
      <c r="E20" s="10">
        <v>0.625</v>
      </c>
      <c r="F20" s="2">
        <f>(D20+E20)-(B20+C20)</f>
        <v>8.3333333335758653E-2</v>
      </c>
      <c r="J20" s="11">
        <v>1</v>
      </c>
      <c r="K20" s="9">
        <v>45041</v>
      </c>
      <c r="L20" s="10">
        <v>0.54166666666666663</v>
      </c>
      <c r="M20" s="9">
        <v>45041</v>
      </c>
      <c r="N20" s="10">
        <v>0.625</v>
      </c>
      <c r="O20" s="16">
        <f>(M20+N20)-(K20+L20)</f>
        <v>8.3333333335758653E-2</v>
      </c>
      <c r="R20" s="11">
        <v>1</v>
      </c>
      <c r="S20" s="9">
        <v>45041</v>
      </c>
      <c r="T20" s="10">
        <v>0.54166666666666663</v>
      </c>
      <c r="U20" s="9">
        <v>45041</v>
      </c>
      <c r="V20" s="10">
        <v>0.625</v>
      </c>
      <c r="W20" s="16">
        <f>(U20+V20)-(S20+T20)</f>
        <v>8.3333333335758653E-2</v>
      </c>
      <c r="X20" s="17">
        <f>SUM(W20*24*$T$17)</f>
        <v>2000.0000000582077</v>
      </c>
      <c r="Y20" s="29" t="s">
        <v>19</v>
      </c>
    </row>
    <row r="21" spans="1:25" x14ac:dyDescent="0.4">
      <c r="A21" s="11">
        <v>2</v>
      </c>
      <c r="B21" s="9">
        <v>45041</v>
      </c>
      <c r="C21" s="10">
        <v>0.75</v>
      </c>
      <c r="D21" s="9">
        <v>45041</v>
      </c>
      <c r="E21" s="10">
        <v>0.97916666666666663</v>
      </c>
      <c r="F21" s="2">
        <f t="shared" ref="F21:F24" si="0">(D21+E21)-(B21+C21)</f>
        <v>0.22916666666424135</v>
      </c>
      <c r="J21" s="11">
        <v>2</v>
      </c>
      <c r="K21" s="9">
        <v>45041</v>
      </c>
      <c r="L21" s="10">
        <v>0.75</v>
      </c>
      <c r="M21" s="9">
        <v>45041</v>
      </c>
      <c r="N21" s="10">
        <v>0.97916666666666663</v>
      </c>
      <c r="O21" s="16">
        <f t="shared" ref="O21:O24" si="1">(M21+N21)-(K21+L21)</f>
        <v>0.22916666666424135</v>
      </c>
      <c r="R21" s="11">
        <v>2</v>
      </c>
      <c r="S21" s="9">
        <v>45041</v>
      </c>
      <c r="T21" s="10">
        <v>0.75</v>
      </c>
      <c r="U21" s="9">
        <v>45041</v>
      </c>
      <c r="V21" s="10">
        <v>0.97916666666666663</v>
      </c>
      <c r="W21" s="16">
        <f t="shared" ref="W21:W24" si="2">(U21+V21)-(S21+T21)</f>
        <v>0.22916666666424135</v>
      </c>
      <c r="X21" s="17">
        <f t="shared" ref="X21:X24" si="3">SUM(W21*24*$T$17)</f>
        <v>5499.9999999417923</v>
      </c>
      <c r="Y21" t="s">
        <v>32</v>
      </c>
    </row>
    <row r="22" spans="1:25" x14ac:dyDescent="0.4">
      <c r="A22" s="11">
        <v>3</v>
      </c>
      <c r="B22" s="9">
        <v>45041</v>
      </c>
      <c r="C22" s="10">
        <v>0.625</v>
      </c>
      <c r="D22" s="9">
        <v>45041</v>
      </c>
      <c r="E22" s="10">
        <v>0.75</v>
      </c>
      <c r="F22" s="2">
        <f t="shared" si="0"/>
        <v>0.125</v>
      </c>
      <c r="J22" s="11">
        <v>3</v>
      </c>
      <c r="K22" s="9">
        <v>45041</v>
      </c>
      <c r="L22" s="10">
        <v>0.625</v>
      </c>
      <c r="M22" s="9">
        <v>45041</v>
      </c>
      <c r="N22" s="10">
        <v>0.75</v>
      </c>
      <c r="O22" s="16">
        <f t="shared" si="1"/>
        <v>0.125</v>
      </c>
      <c r="R22" s="11">
        <v>3</v>
      </c>
      <c r="S22" s="9">
        <v>45041</v>
      </c>
      <c r="T22" s="10">
        <v>0.625</v>
      </c>
      <c r="U22" s="9">
        <v>45041</v>
      </c>
      <c r="V22" s="10">
        <v>0.75</v>
      </c>
      <c r="W22" s="16">
        <f t="shared" si="2"/>
        <v>0.125</v>
      </c>
      <c r="X22" s="17">
        <f t="shared" si="3"/>
        <v>3000</v>
      </c>
    </row>
    <row r="23" spans="1:25" x14ac:dyDescent="0.4">
      <c r="A23" s="11">
        <v>4</v>
      </c>
      <c r="B23" s="9">
        <v>45084</v>
      </c>
      <c r="C23" s="10">
        <v>0.41666666666666669</v>
      </c>
      <c r="D23" s="9">
        <v>45084</v>
      </c>
      <c r="E23" s="10">
        <v>0.70833333333333337</v>
      </c>
      <c r="F23" s="2">
        <f t="shared" si="0"/>
        <v>0.29166666667151731</v>
      </c>
      <c r="J23" s="11">
        <v>4</v>
      </c>
      <c r="K23" s="9">
        <v>45084</v>
      </c>
      <c r="L23" s="10">
        <v>0.41666666666666669</v>
      </c>
      <c r="M23" s="9">
        <v>45084</v>
      </c>
      <c r="N23" s="10">
        <v>0.70833333333333337</v>
      </c>
      <c r="O23" s="16">
        <f t="shared" si="1"/>
        <v>0.29166666667151731</v>
      </c>
      <c r="R23" s="11">
        <v>4</v>
      </c>
      <c r="S23" s="9">
        <v>45084</v>
      </c>
      <c r="T23" s="10">
        <v>0.41666666666666669</v>
      </c>
      <c r="U23" s="9">
        <v>45084</v>
      </c>
      <c r="V23" s="10">
        <v>0.70833333333333337</v>
      </c>
      <c r="W23" s="16">
        <f t="shared" si="2"/>
        <v>0.29166666667151731</v>
      </c>
      <c r="X23" s="17">
        <f t="shared" si="3"/>
        <v>7000.0000001164153</v>
      </c>
    </row>
    <row r="24" spans="1:25" x14ac:dyDescent="0.4">
      <c r="A24" s="11">
        <v>5</v>
      </c>
      <c r="B24" s="9">
        <v>45127</v>
      </c>
      <c r="C24" s="10">
        <v>0.45833333333333331</v>
      </c>
      <c r="D24" s="9">
        <v>45127</v>
      </c>
      <c r="E24" s="10">
        <v>0.70833333333333337</v>
      </c>
      <c r="F24" s="2">
        <f t="shared" si="0"/>
        <v>0.25</v>
      </c>
      <c r="J24" s="11">
        <v>5</v>
      </c>
      <c r="K24" s="9">
        <v>45127</v>
      </c>
      <c r="L24" s="10">
        <v>0.45833333333333331</v>
      </c>
      <c r="M24" s="9">
        <v>45127</v>
      </c>
      <c r="N24" s="10">
        <v>0.70833333333333337</v>
      </c>
      <c r="O24" s="16">
        <f t="shared" si="1"/>
        <v>0.25</v>
      </c>
      <c r="R24" s="11">
        <v>5</v>
      </c>
      <c r="S24" s="9">
        <v>45127</v>
      </c>
      <c r="T24" s="10">
        <v>0.45833333333333331</v>
      </c>
      <c r="U24" s="9">
        <v>45127</v>
      </c>
      <c r="V24" s="10">
        <v>0.70833333333333337</v>
      </c>
      <c r="W24" s="16">
        <f t="shared" si="2"/>
        <v>0.25</v>
      </c>
      <c r="X24" s="17">
        <f t="shared" si="3"/>
        <v>6000</v>
      </c>
    </row>
    <row r="25" spans="1:25" x14ac:dyDescent="0.4">
      <c r="C25" s="10"/>
      <c r="E25" s="10"/>
    </row>
  </sheetData>
  <mergeCells count="12">
    <mergeCell ref="U19:V19"/>
    <mergeCell ref="B5:C5"/>
    <mergeCell ref="D5:E5"/>
    <mergeCell ref="A3:B3"/>
    <mergeCell ref="A17:B17"/>
    <mergeCell ref="B19:C19"/>
    <mergeCell ref="D19:E19"/>
    <mergeCell ref="J17:K17"/>
    <mergeCell ref="K19:L19"/>
    <mergeCell ref="M19:N19"/>
    <mergeCell ref="R17:S17"/>
    <mergeCell ref="S19:T19"/>
  </mergeCells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9AB88-E732-490B-9A8F-844864F7689D}">
  <sheetPr>
    <tabColor rgb="FFFF0000"/>
  </sheetPr>
  <dimension ref="B2:M21"/>
  <sheetViews>
    <sheetView workbookViewId="0">
      <selection activeCell="D25" sqref="D25"/>
    </sheetView>
  </sheetViews>
  <sheetFormatPr defaultRowHeight="17.399999999999999" x14ac:dyDescent="0.4"/>
  <cols>
    <col min="2" max="2" width="10.8984375" bestFit="1" customWidth="1"/>
    <col min="4" max="4" width="14.09765625" bestFit="1" customWidth="1"/>
    <col min="6" max="6" width="26.296875" customWidth="1"/>
    <col min="7" max="7" width="15" customWidth="1"/>
    <col min="8" max="8" width="11.5" customWidth="1"/>
    <col min="10" max="10" width="15.69921875" bestFit="1" customWidth="1"/>
  </cols>
  <sheetData>
    <row r="2" spans="2:13" ht="30" x14ac:dyDescent="0.4">
      <c r="B2" s="3" t="s">
        <v>31</v>
      </c>
    </row>
    <row r="4" spans="2:13" x14ac:dyDescent="0.4">
      <c r="B4" s="18" t="s">
        <v>20</v>
      </c>
      <c r="C4" s="18" t="s">
        <v>21</v>
      </c>
      <c r="D4" s="18" t="s">
        <v>22</v>
      </c>
    </row>
    <row r="5" spans="2:13" x14ac:dyDescent="0.4">
      <c r="B5" s="1">
        <v>45109</v>
      </c>
      <c r="C5" t="s">
        <v>23</v>
      </c>
    </row>
    <row r="6" spans="2:13" x14ac:dyDescent="0.4">
      <c r="B6" s="1">
        <v>45113</v>
      </c>
      <c r="C6" t="s">
        <v>24</v>
      </c>
    </row>
    <row r="7" spans="2:13" x14ac:dyDescent="0.4">
      <c r="B7" s="1">
        <v>45121</v>
      </c>
      <c r="C7" t="s">
        <v>24</v>
      </c>
    </row>
    <row r="8" spans="2:13" x14ac:dyDescent="0.4">
      <c r="B8" s="1">
        <v>45127</v>
      </c>
      <c r="C8" t="s">
        <v>25</v>
      </c>
    </row>
    <row r="9" spans="2:13" x14ac:dyDescent="0.4">
      <c r="B9" s="1">
        <v>45133</v>
      </c>
      <c r="C9" t="s">
        <v>26</v>
      </c>
    </row>
    <row r="10" spans="2:13" x14ac:dyDescent="0.4">
      <c r="B10" s="1">
        <v>45137</v>
      </c>
      <c r="C10" t="s">
        <v>27</v>
      </c>
    </row>
    <row r="11" spans="2:13" x14ac:dyDescent="0.4">
      <c r="B11" s="1"/>
    </row>
    <row r="12" spans="2:13" x14ac:dyDescent="0.4">
      <c r="B12" s="1" t="s">
        <v>29</v>
      </c>
    </row>
    <row r="13" spans="2:13" ht="25.2" x14ac:dyDescent="0.4">
      <c r="B13" s="24" t="s">
        <v>28</v>
      </c>
      <c r="C13" s="20"/>
      <c r="D13" s="20"/>
      <c r="E13" s="20"/>
      <c r="F13" s="20"/>
      <c r="H13" s="23" t="s">
        <v>30</v>
      </c>
      <c r="I13" s="21"/>
      <c r="J13" s="21"/>
      <c r="K13" s="21"/>
      <c r="L13" s="21"/>
      <c r="M13" s="21"/>
    </row>
    <row r="15" spans="2:13" x14ac:dyDescent="0.4">
      <c r="B15" s="18" t="s">
        <v>20</v>
      </c>
      <c r="C15" s="18" t="s">
        <v>21</v>
      </c>
      <c r="D15" s="18" t="s">
        <v>22</v>
      </c>
      <c r="H15" s="18" t="s">
        <v>20</v>
      </c>
      <c r="I15" s="18" t="s">
        <v>21</v>
      </c>
      <c r="J15" s="18" t="s">
        <v>22</v>
      </c>
    </row>
    <row r="16" spans="2:13" x14ac:dyDescent="0.4">
      <c r="B16" s="1">
        <v>45109</v>
      </c>
      <c r="C16" t="s">
        <v>23</v>
      </c>
      <c r="D16" s="19" t="str">
        <f>C16&amp;YEAR(B16)&amp;MONTH(B16)&amp;DAY(B16)</f>
        <v>DVD202372</v>
      </c>
      <c r="H16" s="1">
        <v>45109</v>
      </c>
      <c r="I16" t="s">
        <v>23</v>
      </c>
      <c r="J16" s="22" t="str">
        <f>I16&amp;-YEAR(H16)&amp;-MONTH(H16)&amp;DAY(H16)</f>
        <v>DVD-2023-72</v>
      </c>
    </row>
    <row r="17" spans="2:10" x14ac:dyDescent="0.4">
      <c r="B17" s="1">
        <v>45113</v>
      </c>
      <c r="C17" t="s">
        <v>24</v>
      </c>
      <c r="D17" s="19" t="str">
        <f t="shared" ref="D17:D21" si="0">C17&amp;YEAR(B17)&amp;MONTH(B17)&amp;DAY(B17)</f>
        <v>TV202376</v>
      </c>
      <c r="H17" s="1">
        <v>45113</v>
      </c>
      <c r="I17" t="s">
        <v>24</v>
      </c>
      <c r="J17" s="22" t="str">
        <f t="shared" ref="J17:J21" si="1">I17&amp;-YEAR(H17)&amp;-MONTH(H17)&amp;DAY(H17)</f>
        <v>TV-2023-76</v>
      </c>
    </row>
    <row r="18" spans="2:10" x14ac:dyDescent="0.4">
      <c r="B18" s="1">
        <v>45121</v>
      </c>
      <c r="C18" t="s">
        <v>24</v>
      </c>
      <c r="D18" s="19" t="str">
        <f t="shared" si="0"/>
        <v>TV2023714</v>
      </c>
      <c r="H18" s="1">
        <v>45121</v>
      </c>
      <c r="I18" t="s">
        <v>24</v>
      </c>
      <c r="J18" s="22" t="str">
        <f t="shared" si="1"/>
        <v>TV-2023-714</v>
      </c>
    </row>
    <row r="19" spans="2:10" x14ac:dyDescent="0.4">
      <c r="B19" s="1">
        <v>45127</v>
      </c>
      <c r="C19" t="s">
        <v>25</v>
      </c>
      <c r="D19" s="19" t="str">
        <f t="shared" si="0"/>
        <v>선풍기2023720</v>
      </c>
      <c r="H19" s="1">
        <v>45127</v>
      </c>
      <c r="I19" t="s">
        <v>25</v>
      </c>
      <c r="J19" s="22" t="str">
        <f t="shared" si="1"/>
        <v>선풍기-2023-720</v>
      </c>
    </row>
    <row r="20" spans="2:10" x14ac:dyDescent="0.4">
      <c r="B20" s="1">
        <v>45133</v>
      </c>
      <c r="C20" t="s">
        <v>26</v>
      </c>
      <c r="D20" s="19" t="str">
        <f t="shared" si="0"/>
        <v>에어컨2023726</v>
      </c>
      <c r="H20" s="1">
        <v>45133</v>
      </c>
      <c r="I20" t="s">
        <v>26</v>
      </c>
      <c r="J20" s="22" t="str">
        <f t="shared" si="1"/>
        <v>에어컨-2023-726</v>
      </c>
    </row>
    <row r="21" spans="2:10" x14ac:dyDescent="0.4">
      <c r="B21" s="1">
        <v>45137</v>
      </c>
      <c r="C21" t="s">
        <v>27</v>
      </c>
      <c r="D21" s="19" t="str">
        <f t="shared" si="0"/>
        <v>냉장고2023730</v>
      </c>
      <c r="H21" s="1">
        <v>45137</v>
      </c>
      <c r="I21" t="s">
        <v>27</v>
      </c>
      <c r="J21" s="22" t="str">
        <f t="shared" si="1"/>
        <v>냉장고-2023-730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현재 날짜와 시간</vt:lpstr>
      <vt:lpstr>시간당 사용 요금</vt:lpstr>
      <vt:lpstr>셀 내용 결합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DOOINCO-USER_</dc:creator>
  <cp:lastModifiedBy>DOOINCO-USER_</cp:lastModifiedBy>
  <dcterms:created xsi:type="dcterms:W3CDTF">2023-08-01T02:06:26Z</dcterms:created>
  <dcterms:modified xsi:type="dcterms:W3CDTF">2023-08-01T07:14:47Z</dcterms:modified>
</cp:coreProperties>
</file>