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\Dropbox\9. 내 드롭박스\@. #오빠두\# 홈페이지 공유파일\2. 엑셀 - 포스트\1a_엑셀 기초 함수\엑셀 VLOOKUP 함수\"/>
    </mc:Choice>
  </mc:AlternateContent>
  <xr:revisionPtr revIDLastSave="0" documentId="13_ncr:1_{7A43573A-4413-4B10-8CD6-9B688D19F3EB}" xr6:coauthVersionLast="47" xr6:coauthVersionMax="47" xr10:uidLastSave="{00000000-0000-0000-0000-000000000000}"/>
  <bookViews>
    <workbookView xWindow="-108" yWindow="-108" windowWidth="22680" windowHeight="14592" xr2:uid="{9BE05613-872D-44B0-9F94-93B79B80BA89}"/>
  </bookViews>
  <sheets>
    <sheet name="안내" sheetId="4" r:id="rId1"/>
    <sheet name="Sheet1" sheetId="1" r:id="rId2"/>
    <sheet name="VLOOKUP+COLUMNS함수" sheetId="3" r:id="rId3"/>
    <sheet name="VLOOKUP+MATCH함수" sheetId="5" r:id="rId4"/>
  </sheets>
  <externalReferences>
    <externalReference r:id="rId5"/>
  </externalReferences>
  <definedNames>
    <definedName name="_xlnm._FilterDatabase" localSheetId="1" hidden="1">Sheet1!$B$10:$E$19</definedName>
    <definedName name="rng찾을값">INDIRECT([1]Sheet1!$C$6)</definedName>
    <definedName name="rng찾을범위">INDIRECT([1]Sheet1!$C$5)</definedName>
    <definedName name="rng출력범위">INDIRECT([1]Sheet1!$C$4)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8" i="5" l="1" a="1"/>
  <c r="H8" i="5" s="1"/>
  <c r="H13" i="5"/>
  <c r="H9" i="5"/>
  <c r="H14" i="5"/>
  <c r="F5" i="4" l="1"/>
  <c r="H14" i="3" l="1"/>
  <c r="H9" i="3" a="1"/>
  <c r="H9" i="3" s="1"/>
  <c r="C8" i="1" l="1"/>
  <c r="E8" i="1" l="1"/>
  <c r="D8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<sst xmlns="http://schemas.openxmlformats.org/spreadsheetml/2006/main" count="160" uniqueCount="62">
  <si>
    <t>이름</t>
  </si>
  <si>
    <t>연락처</t>
  </si>
  <si>
    <t>010-2743-2545</t>
  </si>
  <si>
    <t>010-4774-4269</t>
  </si>
  <si>
    <t>010-5304-7642</t>
  </si>
  <si>
    <t>010-8110-3703</t>
  </si>
  <si>
    <t>010-6002-1208</t>
  </si>
  <si>
    <t>010-8511-7209</t>
  </si>
  <si>
    <t>010-1925-4832</t>
  </si>
  <si>
    <t>010-4061-1546</t>
  </si>
  <si>
    <t>010-4429-5126</t>
  </si>
  <si>
    <t>김민아</t>
  </si>
  <si>
    <t>김선지</t>
  </si>
  <si>
    <t>정지웅</t>
  </si>
  <si>
    <t>김재아</t>
  </si>
  <si>
    <t>황호성</t>
  </si>
  <si>
    <t>정민국</t>
  </si>
  <si>
    <t>전숙경</t>
  </si>
  <si>
    <t>김황욱</t>
  </si>
  <si>
    <t>최상혁</t>
  </si>
  <si>
    <t>아이디</t>
  </si>
  <si>
    <t>OP102</t>
  </si>
  <si>
    <t>OP301</t>
  </si>
  <si>
    <t>OP012</t>
  </si>
  <si>
    <t>OP201</t>
  </si>
  <si>
    <t>OP302</t>
  </si>
  <si>
    <t>OP449</t>
  </si>
  <si>
    <t>OP112</t>
  </si>
  <si>
    <t>OP332</t>
  </si>
  <si>
    <t>OP123</t>
  </si>
  <si>
    <t>이메일</t>
  </si>
  <si>
    <t>sj4269@oppadu.com</t>
  </si>
  <si>
    <t>jw7642@oppadu.com</t>
  </si>
  <si>
    <t>mg7209@oppadu.com</t>
  </si>
  <si>
    <t>mina123@oppadu.com</t>
  </si>
  <si>
    <t>skyung392@oppadu.com</t>
  </si>
  <si>
    <t>shyunk512@oppadu.com</t>
  </si>
  <si>
    <t>jea333@oppadu.com</t>
  </si>
  <si>
    <t>hwanguk@oppadu.com</t>
  </si>
  <si>
    <t>hs449@oppadu.com</t>
  </si>
  <si>
    <t>* 아이디를 참조하여 이메일을 출력</t>
    <phoneticPr fontId="3" type="noConversion"/>
  </si>
  <si>
    <t>아이디</t>
    <phoneticPr fontId="3" type="noConversion"/>
  </si>
  <si>
    <t>이메일</t>
    <phoneticPr fontId="3" type="noConversion"/>
  </si>
  <si>
    <t>OP123</t>
    <phoneticPr fontId="3" type="noConversion"/>
  </si>
  <si>
    <t>=VLOOKUP(H5,$B$4:$E$13,COLUMNS($B$4:$D$13),0)</t>
    <phoneticPr fontId="3" type="noConversion"/>
  </si>
  <si>
    <t>공식</t>
    <phoneticPr fontId="3" type="noConversion"/>
  </si>
  <si>
    <t>1) COLUMNS 함수를 응용한 VLOOKUP 함수</t>
    <phoneticPr fontId="3" type="noConversion"/>
  </si>
  <si>
    <t>2) 일반 VLOOKUP 함수</t>
    <phoneticPr fontId="3" type="noConversion"/>
  </si>
  <si>
    <t>=VLOOKUP(H5,$B$4:$E$13,3,0)</t>
    <phoneticPr fontId="3" type="noConversion"/>
  </si>
  <si>
    <r>
      <t xml:space="preserve">여러 사람과 함께 의논하며 같이 문제를 해결할 수 있는 </t>
    </r>
    <r>
      <rPr>
        <b/>
        <u/>
        <sz val="7"/>
        <color rgb="FF6600CC"/>
        <rFont val="맑은 고딕"/>
        <family val="3"/>
        <charset val="129"/>
        <scheme val="minor"/>
      </rPr>
      <t>엑셀커뮤니티</t>
    </r>
    <r>
      <rPr>
        <sz val="7"/>
        <color theme="1" tint="4.9989318521683403E-2"/>
        <rFont val="맑은 고딕"/>
        <family val="3"/>
        <charset val="129"/>
        <scheme val="minor"/>
      </rPr>
      <t>를 오픈하였습니다.</t>
    </r>
    <phoneticPr fontId="13" type="noConversion"/>
  </si>
  <si>
    <t>해서 오빠두엑셀에 문의해주세요!</t>
    <phoneticPr fontId="13" type="noConversion"/>
  </si>
  <si>
    <t>해당 파일에 문제가 있으신가요?</t>
    <phoneticPr fontId="13" type="noConversion"/>
  </si>
  <si>
    <t>파일 설명</t>
    <phoneticPr fontId="13" type="noConversion"/>
  </si>
  <si>
    <t>엑셀 VLOOKUP 함수 사용법</t>
    <phoneticPr fontId="13" type="noConversion"/>
  </si>
  <si>
    <t>엑셀 VLOOKUP 함수 :: 참조함수</t>
    <phoneticPr fontId="3" type="noConversion"/>
  </si>
  <si>
    <r>
      <t xml:space="preserve">= </t>
    </r>
    <r>
      <rPr>
        <b/>
        <sz val="12"/>
        <color rgb="FF0000FF"/>
        <rFont val="맑은 고딕"/>
        <family val="3"/>
        <charset val="129"/>
        <scheme val="minor"/>
      </rPr>
      <t>VLOOKUP</t>
    </r>
    <r>
      <rPr>
        <b/>
        <sz val="12"/>
        <color theme="2" tint="-0.749992370372631"/>
        <rFont val="맑은 고딕"/>
        <family val="3"/>
        <charset val="129"/>
        <scheme val="minor"/>
      </rPr>
      <t xml:space="preserve"> ( 찾을값, 참조범위, 열번호, [일치옵션] )</t>
    </r>
    <phoneticPr fontId="3" type="noConversion"/>
  </si>
  <si>
    <t>참조범위에서 값을 찾은 뒤, 열번호에 위치한 값을 반환합니다.</t>
    <phoneticPr fontId="3" type="noConversion"/>
  </si>
  <si>
    <r>
      <t xml:space="preserve">= </t>
    </r>
    <r>
      <rPr>
        <b/>
        <sz val="12"/>
        <color rgb="FF0000FF"/>
        <rFont val="맑은 고딕"/>
        <family val="3"/>
        <charset val="129"/>
        <scheme val="minor"/>
      </rPr>
      <t>VLOOKUP</t>
    </r>
    <r>
      <rPr>
        <b/>
        <sz val="12"/>
        <color theme="2" tint="-0.749992370372631"/>
        <rFont val="맑은 고딕"/>
        <family val="3"/>
        <charset val="129"/>
        <scheme val="minor"/>
      </rPr>
      <t xml:space="preserve"> ( 찾을값, 참조범위, </t>
    </r>
    <r>
      <rPr>
        <b/>
        <sz val="12"/>
        <color rgb="FF0000FF"/>
        <rFont val="맑은 고딕"/>
        <family val="3"/>
        <charset val="129"/>
        <scheme val="minor"/>
      </rPr>
      <t>COLUMNS</t>
    </r>
    <r>
      <rPr>
        <b/>
        <sz val="12"/>
        <color theme="2" tint="-0.749992370372631"/>
        <rFont val="맑은 고딕"/>
        <family val="3"/>
        <charset val="129"/>
        <scheme val="minor"/>
      </rPr>
      <t>(실제출력범위), [일치옵션] )</t>
    </r>
    <phoneticPr fontId="3" type="noConversion"/>
  </si>
  <si>
    <t>엑셀 VLOOKUP 함수 응용 (+COLUMNS 함수)</t>
    <phoneticPr fontId="3" type="noConversion"/>
  </si>
  <si>
    <t>엑셀 VLOOKUP 함수 응용 (+MATCH함수)</t>
    <phoneticPr fontId="3" type="noConversion"/>
  </si>
  <si>
    <r>
      <t xml:space="preserve">= </t>
    </r>
    <r>
      <rPr>
        <b/>
        <sz val="12"/>
        <color rgb="FF0000FF"/>
        <rFont val="맑은 고딕"/>
        <family val="3"/>
        <charset val="129"/>
        <scheme val="minor"/>
      </rPr>
      <t>VLOOKUP</t>
    </r>
    <r>
      <rPr>
        <b/>
        <sz val="12"/>
        <color theme="2" tint="-0.749992370372631"/>
        <rFont val="맑은 고딕"/>
        <family val="3"/>
        <charset val="129"/>
        <scheme val="minor"/>
      </rPr>
      <t xml:space="preserve"> ( 찾을값, 참조범위, </t>
    </r>
    <r>
      <rPr>
        <b/>
        <sz val="12"/>
        <color rgb="FF0000FF"/>
        <rFont val="맑은 고딕"/>
        <family val="3"/>
        <charset val="129"/>
        <scheme val="minor"/>
      </rPr>
      <t>MATCH</t>
    </r>
    <r>
      <rPr>
        <b/>
        <sz val="12"/>
        <color theme="2" tint="-0.749992370372631"/>
        <rFont val="맑은 고딕"/>
        <family val="3"/>
        <charset val="129"/>
        <scheme val="minor"/>
      </rPr>
      <t>(머릿글,머릿글범위,0), [일치옵션] )</t>
    </r>
    <phoneticPr fontId="3" type="noConversion"/>
  </si>
  <si>
    <t>1) MATCH 함수를 응용한 VLOOKUP 함수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</si>
</sst>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8"/>
      <name val="맑은 고딕"/>
      <family val="3"/>
      <charset val="129"/>
      <scheme val="minor"/>
    </font>
    <font>
      <b/>
      <u/>
      <sz val="11"/>
      <color theme="1"/>
      <name val="나눔고딕"/>
      <family val="3"/>
      <charset val="129"/>
    </font>
    <font>
      <b/>
      <sz val="11"/>
      <color theme="0"/>
      <name val="나눔고딕"/>
      <family val="3"/>
      <charset val="129"/>
    </font>
    <font>
      <sz val="11"/>
      <color theme="0"/>
      <name val="맑은 고딕"/>
      <family val="2"/>
      <scheme val="minor"/>
    </font>
    <font>
      <u/>
      <sz val="11"/>
      <color theme="10"/>
      <name val="맑은 고딕"/>
      <family val="2"/>
      <charset val="129"/>
      <scheme val="minor"/>
    </font>
    <font>
      <b/>
      <u/>
      <sz val="11"/>
      <color theme="10"/>
      <name val="맑은 고딕"/>
      <family val="3"/>
      <charset val="129"/>
      <scheme val="minor"/>
    </font>
    <font>
      <b/>
      <sz val="11"/>
      <color theme="10"/>
      <name val="맑은 고딕"/>
      <family val="3"/>
      <charset val="129"/>
      <scheme val="minor"/>
    </font>
    <font>
      <sz val="7"/>
      <color theme="1" tint="4.9989318521683403E-2"/>
      <name val="맑은 고딕"/>
      <family val="3"/>
      <charset val="129"/>
      <scheme val="minor"/>
    </font>
    <font>
      <b/>
      <u/>
      <sz val="7"/>
      <color theme="10"/>
      <name val="맑은 고딕"/>
      <family val="3"/>
      <charset val="129"/>
      <scheme val="minor"/>
    </font>
    <font>
      <b/>
      <u/>
      <sz val="7"/>
      <color rgb="FF6600CC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7"/>
      <color rgb="FF0070C0"/>
      <name val="맑은 고딕"/>
      <family val="3"/>
      <charset val="129"/>
      <scheme val="minor"/>
    </font>
    <font>
      <b/>
      <sz val="9"/>
      <color rgb="FFFFFF00"/>
      <name val="맑은 고딕"/>
      <family val="3"/>
      <charset val="129"/>
      <scheme val="minor"/>
    </font>
    <font>
      <sz val="6"/>
      <color theme="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2" tint="-0.74999237037263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theme="2" tint="-0.749992370372631"/>
      <name val="맑은 고딕"/>
      <family val="3"/>
      <charset val="129"/>
      <scheme val="minor"/>
    </font>
    <font>
      <sz val="11"/>
      <color theme="8" tint="-0.249977111117893"/>
      <name val="맑은 고딕"/>
      <family val="3"/>
      <charset val="129"/>
      <scheme val="minor"/>
    </font>
    <font>
      <b/>
      <sz val="10"/>
      <color theme="2" tint="-0.749992370372631"/>
      <name val="맑은 고딕"/>
      <family val="3"/>
      <charset val="129"/>
      <scheme val="minor"/>
    </font>
    <font>
      <sz val="10"/>
      <color theme="2" tint="-0.749992370372631"/>
      <name val="맑은 고딕"/>
      <family val="3"/>
      <charset val="129"/>
      <scheme val="minor"/>
    </font>
    <font>
      <b/>
      <sz val="11"/>
      <color rgb="FFFFFF00"/>
      <name val="나눔고딕"/>
      <family val="3"/>
      <charset val="129"/>
    </font>
    <font>
      <sz val="11"/>
      <color rgb="FFFFFF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</fills>
  <borders count="20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 style="mediumDashed">
        <color rgb="FFFF0000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 style="mediumDashed">
        <color rgb="FFFF0000"/>
      </top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 style="thin">
        <color indexed="64"/>
      </top>
      <bottom style="mediumDashed">
        <color rgb="FFFF0000"/>
      </bottom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 style="mediumDashed">
        <color rgb="FFFF0000"/>
      </bottom>
      <diagonal/>
    </border>
    <border>
      <left style="mediumDashed">
        <color rgb="FFFF0000"/>
      </left>
      <right/>
      <top style="mediumDashed">
        <color rgb="FFFF0000"/>
      </top>
      <bottom style="thin">
        <color indexed="64"/>
      </bottom>
      <diagonal/>
    </border>
    <border>
      <left/>
      <right style="mediumDashed">
        <color rgb="FFFF0000"/>
      </right>
      <top style="mediumDashed">
        <color rgb="FFFF0000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64">
    <xf numFmtId="0" fontId="0" fillId="0" borderId="0" xfId="0"/>
    <xf numFmtId="0" fontId="2" fillId="3" borderId="1" xfId="0" applyFont="1" applyFill="1" applyBorder="1" applyProtection="1"/>
    <xf numFmtId="0" fontId="2" fillId="2" borderId="1" xfId="0" applyFont="1" applyFill="1" applyBorder="1" applyProtection="1"/>
    <xf numFmtId="3" fontId="2" fillId="2" borderId="1" xfId="0" applyNumberFormat="1" applyFont="1" applyFill="1" applyBorder="1" applyProtection="1"/>
    <xf numFmtId="0" fontId="4" fillId="0" borderId="2" xfId="0" applyFont="1" applyFill="1" applyBorder="1" applyProtection="1"/>
    <xf numFmtId="0" fontId="0" fillId="0" borderId="0" xfId="0" applyFill="1"/>
    <xf numFmtId="0" fontId="1" fillId="4" borderId="0" xfId="1" applyFill="1">
      <alignment vertical="center"/>
    </xf>
    <xf numFmtId="0" fontId="1" fillId="0" borderId="0" xfId="1">
      <alignment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7" xfId="1" applyBorder="1">
      <alignment vertical="center"/>
    </xf>
    <xf numFmtId="0" fontId="8" fillId="2" borderId="6" xfId="2" applyFont="1" applyFill="1" applyBorder="1" applyAlignment="1" applyProtection="1">
      <alignment vertical="center"/>
    </xf>
    <xf numFmtId="0" fontId="8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vertical="center"/>
    </xf>
    <xf numFmtId="0" fontId="10" fillId="2" borderId="0" xfId="2" applyFont="1" applyFill="1" applyBorder="1" applyAlignment="1" applyProtection="1">
      <alignment vertical="top"/>
    </xf>
    <xf numFmtId="0" fontId="9" fillId="2" borderId="7" xfId="2" applyFont="1" applyFill="1" applyBorder="1" applyAlignment="1" applyProtection="1">
      <alignment vertical="center"/>
    </xf>
    <xf numFmtId="0" fontId="7" fillId="4" borderId="0" xfId="2" applyFill="1" applyProtection="1">
      <alignment vertical="center"/>
    </xf>
    <xf numFmtId="0" fontId="11" fillId="2" borderId="0" xfId="2" applyFont="1" applyFill="1" applyBorder="1" applyAlignment="1" applyProtection="1">
      <alignment vertical="top"/>
    </xf>
    <xf numFmtId="0" fontId="8" fillId="2" borderId="7" xfId="2" applyFont="1" applyFill="1" applyBorder="1" applyAlignment="1" applyProtection="1">
      <alignment vertical="center"/>
    </xf>
    <xf numFmtId="0" fontId="10" fillId="2" borderId="0" xfId="2" applyFont="1" applyFill="1" applyBorder="1" applyAlignment="1" applyProtection="1">
      <alignment vertical="center"/>
    </xf>
    <xf numFmtId="0" fontId="14" fillId="2" borderId="0" xfId="2" applyFont="1" applyFill="1" applyBorder="1" applyAlignment="1" applyProtection="1">
      <alignment vertical="center"/>
    </xf>
    <xf numFmtId="0" fontId="16" fillId="0" borderId="7" xfId="1" applyFont="1" applyBorder="1">
      <alignment vertical="center"/>
    </xf>
    <xf numFmtId="0" fontId="19" fillId="6" borderId="0" xfId="0" applyFont="1" applyFill="1"/>
    <xf numFmtId="0" fontId="20" fillId="6" borderId="0" xfId="0" applyFont="1" applyFill="1" applyAlignment="1">
      <alignment vertical="center"/>
    </xf>
    <xf numFmtId="0" fontId="21" fillId="2" borderId="0" xfId="0" applyFont="1" applyFill="1"/>
    <xf numFmtId="0" fontId="22" fillId="4" borderId="0" xfId="0" applyFont="1" applyFill="1"/>
    <xf numFmtId="0" fontId="23" fillId="4" borderId="0" xfId="0" quotePrefix="1" applyFont="1" applyFill="1" applyAlignment="1">
      <alignment vertical="center"/>
    </xf>
    <xf numFmtId="0" fontId="25" fillId="4" borderId="0" xfId="0" quotePrefix="1" applyFont="1" applyFill="1" applyAlignment="1">
      <alignment vertical="center"/>
    </xf>
    <xf numFmtId="0" fontId="26" fillId="4" borderId="0" xfId="0" applyFont="1" applyFill="1"/>
    <xf numFmtId="0" fontId="21" fillId="4" borderId="0" xfId="0" applyFont="1" applyFill="1"/>
    <xf numFmtId="0" fontId="27" fillId="4" borderId="0" xfId="0" quotePrefix="1" applyFont="1" applyFill="1" applyAlignment="1">
      <alignment horizontal="left" vertical="center" indent="1"/>
    </xf>
    <xf numFmtId="0" fontId="28" fillId="4" borderId="0" xfId="0" quotePrefix="1" applyFont="1" applyFill="1" applyAlignment="1">
      <alignment horizontal="left" vertical="center" indent="1"/>
    </xf>
    <xf numFmtId="0" fontId="21" fillId="0" borderId="0" xfId="0" applyFont="1" applyFill="1"/>
    <xf numFmtId="0" fontId="27" fillId="0" borderId="0" xfId="0" quotePrefix="1" applyFont="1" applyFill="1" applyAlignment="1">
      <alignment horizontal="left" vertical="center" indent="1"/>
    </xf>
    <xf numFmtId="0" fontId="28" fillId="0" borderId="0" xfId="0" quotePrefix="1" applyFont="1" applyFill="1" applyAlignment="1">
      <alignment horizontal="left" vertical="center" indent="1"/>
    </xf>
    <xf numFmtId="0" fontId="5" fillId="6" borderId="11" xfId="0" applyFont="1" applyFill="1" applyBorder="1" applyProtection="1"/>
    <xf numFmtId="0" fontId="6" fillId="6" borderId="11" xfId="0" applyFont="1" applyFill="1" applyBorder="1"/>
    <xf numFmtId="0" fontId="0" fillId="0" borderId="11" xfId="0" applyBorder="1"/>
    <xf numFmtId="0" fontId="0" fillId="0" borderId="11" xfId="0" quotePrefix="1" applyBorder="1"/>
    <xf numFmtId="0" fontId="2" fillId="4" borderId="11" xfId="0" applyFont="1" applyFill="1" applyBorder="1" applyProtection="1"/>
    <xf numFmtId="0" fontId="29" fillId="6" borderId="12" xfId="0" applyFont="1" applyFill="1" applyBorder="1" applyProtection="1"/>
    <xf numFmtId="0" fontId="6" fillId="6" borderId="13" xfId="0" applyFont="1" applyFill="1" applyBorder="1"/>
    <xf numFmtId="0" fontId="2" fillId="4" borderId="14" xfId="0" applyFont="1" applyFill="1" applyBorder="1" applyProtection="1"/>
    <xf numFmtId="0" fontId="0" fillId="0" borderId="15" xfId="0" applyBorder="1"/>
    <xf numFmtId="0" fontId="2" fillId="4" borderId="16" xfId="0" applyFont="1" applyFill="1" applyBorder="1" applyProtection="1"/>
    <xf numFmtId="0" fontId="0" fillId="0" borderId="17" xfId="0" quotePrefix="1" applyBorder="1"/>
    <xf numFmtId="0" fontId="2" fillId="4" borderId="14" xfId="0" applyFont="1" applyFill="1" applyBorder="1" applyAlignment="1" applyProtection="1">
      <alignment horizontal="left"/>
    </xf>
    <xf numFmtId="0" fontId="29" fillId="6" borderId="18" xfId="0" applyFont="1" applyFill="1" applyBorder="1" applyAlignment="1" applyProtection="1"/>
    <xf numFmtId="0" fontId="29" fillId="6" borderId="19" xfId="0" applyFont="1" applyFill="1" applyBorder="1" applyAlignment="1" applyProtection="1"/>
    <xf numFmtId="0" fontId="18" fillId="5" borderId="10" xfId="1" applyFont="1" applyFill="1" applyBorder="1" applyAlignment="1">
      <alignment horizontal="center" vertical="center"/>
    </xf>
    <xf numFmtId="0" fontId="18" fillId="5" borderId="9" xfId="1" applyFont="1" applyFill="1" applyBorder="1" applyAlignment="1">
      <alignment horizontal="center" vertical="center"/>
    </xf>
    <xf numFmtId="0" fontId="17" fillId="0" borderId="9" xfId="1" applyFont="1" applyBorder="1" applyAlignment="1" applyProtection="1">
      <alignment horizontal="left" vertical="center" indent="1"/>
      <protection locked="0"/>
    </xf>
    <xf numFmtId="0" fontId="17" fillId="0" borderId="8" xfId="1" applyFont="1" applyBorder="1" applyAlignment="1" applyProtection="1">
      <alignment horizontal="left" vertical="center" indent="1"/>
      <protection locked="0"/>
    </xf>
    <xf numFmtId="0" fontId="15" fillId="2" borderId="7" xfId="1" applyFont="1" applyFill="1" applyBorder="1" applyAlignment="1">
      <alignment horizontal="center" vertical="center"/>
    </xf>
    <xf numFmtId="0" fontId="15" fillId="2" borderId="0" xfId="1" applyFont="1" applyFill="1" applyAlignment="1">
      <alignment horizontal="center" vertical="center"/>
    </xf>
    <xf numFmtId="0" fontId="15" fillId="2" borderId="6" xfId="1" applyFont="1" applyFill="1" applyBorder="1" applyAlignment="1">
      <alignment horizontal="center" vertical="center"/>
    </xf>
    <xf numFmtId="0" fontId="21" fillId="2" borderId="0" xfId="0" applyFont="1" applyFill="1" applyProtection="1"/>
    <xf numFmtId="0" fontId="21" fillId="2" borderId="11" xfId="0" applyFont="1" applyFill="1" applyBorder="1" applyAlignment="1" applyProtection="1">
      <alignment horizontal="center"/>
    </xf>
    <xf numFmtId="3" fontId="21" fillId="2" borderId="11" xfId="0" applyNumberFormat="1" applyFont="1" applyFill="1" applyBorder="1" applyAlignment="1" applyProtection="1">
      <alignment horizontal="center"/>
    </xf>
    <xf numFmtId="0" fontId="21" fillId="0" borderId="11" xfId="0" quotePrefix="1" applyFont="1" applyFill="1" applyBorder="1" applyAlignment="1" applyProtection="1">
      <alignment horizontal="center"/>
    </xf>
    <xf numFmtId="0" fontId="30" fillId="7" borderId="11" xfId="0" applyFont="1" applyFill="1" applyBorder="1" applyAlignment="1" applyProtection="1">
      <alignment horizontal="center"/>
    </xf>
    <xf numFmtId="0" fontId="19" fillId="7" borderId="11" xfId="0" applyFont="1" applyFill="1" applyBorder="1" applyAlignment="1" applyProtection="1">
      <alignment horizontal="center"/>
    </xf>
  </cellXfs>
  <cellStyles count="3">
    <cellStyle name="표준" xfId="0" builtinId="0"/>
    <cellStyle name="표준 2" xfId="1" xr:uid="{DCC8046E-987B-4EB3-B73A-0E7B566C11D1}"/>
    <cellStyle name="하이퍼링크" xfId="2" builtinId="8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oppadu.com" TargetMode="External"/><Relationship Id="rId13" Type="http://schemas.openxmlformats.org/officeDocument/2006/relationships/hyperlink" Target="#Sheet1!A1"/><Relationship Id="rId3" Type="http://schemas.openxmlformats.org/officeDocument/2006/relationships/image" Target="../media/image2.svg"/><Relationship Id="rId7" Type="http://schemas.openxmlformats.org/officeDocument/2006/relationships/image" Target="../media/image5.svg"/><Relationship Id="rId12" Type="http://schemas.openxmlformats.org/officeDocument/2006/relationships/image" Target="../media/image9.svg"/><Relationship Id="rId17" Type="http://schemas.openxmlformats.org/officeDocument/2006/relationships/image" Target="../media/image12.svg"/><Relationship Id="rId2" Type="http://schemas.openxmlformats.org/officeDocument/2006/relationships/image" Target="../media/image1.png"/><Relationship Id="rId16" Type="http://schemas.openxmlformats.org/officeDocument/2006/relationships/image" Target="../media/image11.png"/><Relationship Id="rId1" Type="http://schemas.openxmlformats.org/officeDocument/2006/relationships/hyperlink" Target="https://www.youtube.com/c/&#50724;&#48736;&#46160;Oppadu" TargetMode="External"/><Relationship Id="rId6" Type="http://schemas.openxmlformats.org/officeDocument/2006/relationships/image" Target="../media/image4.png"/><Relationship Id="rId11" Type="http://schemas.openxmlformats.org/officeDocument/2006/relationships/image" Target="../media/image8.png"/><Relationship Id="rId5" Type="http://schemas.openxmlformats.org/officeDocument/2006/relationships/hyperlink" Target="https://www.oppadu.com/" TargetMode="External"/><Relationship Id="rId15" Type="http://schemas.openxmlformats.org/officeDocument/2006/relationships/hyperlink" Target="https://www.oppadu.com/question" TargetMode="External"/><Relationship Id="rId10" Type="http://schemas.openxmlformats.org/officeDocument/2006/relationships/image" Target="../media/image7.svg"/><Relationship Id="rId4" Type="http://schemas.openxmlformats.org/officeDocument/2006/relationships/image" Target="../media/image3.png"/><Relationship Id="rId9" Type="http://schemas.openxmlformats.org/officeDocument/2006/relationships/image" Target="../media/image6.png"/><Relationship Id="rId1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84082</xdr:colOff>
      <xdr:row>6</xdr:row>
      <xdr:rowOff>241531</xdr:rowOff>
    </xdr:from>
    <xdr:to>
      <xdr:col>2</xdr:col>
      <xdr:colOff>215461</xdr:colOff>
      <xdr:row>10</xdr:row>
      <xdr:rowOff>160218</xdr:rowOff>
    </xdr:to>
    <xdr:grpSp>
      <xdr:nvGrpSpPr>
        <xdr:cNvPr id="2" name="Group 2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8F6838E-6C47-4496-B0E0-7D2CD821768E}"/>
            </a:ext>
          </a:extLst>
        </xdr:cNvPr>
        <xdr:cNvGrpSpPr/>
      </xdr:nvGrpSpPr>
      <xdr:grpSpPr>
        <a:xfrm>
          <a:off x="236482" y="1417869"/>
          <a:ext cx="802892" cy="785462"/>
          <a:chOff x="3986894" y="2193953"/>
          <a:chExt cx="1427788" cy="1427788"/>
        </a:xfrm>
      </xdr:grpSpPr>
      <xdr:pic>
        <xdr:nvPicPr>
          <xdr:cNvPr id="3" name="Graphic 26" descr="Monitor">
            <a:extLst>
              <a:ext uri="{FF2B5EF4-FFF2-40B4-BE49-F238E27FC236}">
                <a16:creationId xmlns:a16="http://schemas.microsoft.com/office/drawing/2014/main" id="{1D9B57E5-8885-43CC-B736-B88856C4D15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3986894" y="2193953"/>
            <a:ext cx="1427788" cy="1427788"/>
          </a:xfrm>
          <a:prstGeom prst="rect">
            <a:avLst/>
          </a:prstGeom>
        </xdr:spPr>
      </xdr:pic>
      <xdr:pic>
        <xdr:nvPicPr>
          <xdr:cNvPr id="4" name="Picture 28">
            <a:extLst>
              <a:ext uri="{FF2B5EF4-FFF2-40B4-BE49-F238E27FC236}">
                <a16:creationId xmlns:a16="http://schemas.microsoft.com/office/drawing/2014/main" id="{2A4A73C9-DF30-4D19-965D-A13D93395D7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51482" y="2572871"/>
            <a:ext cx="698612" cy="484371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183273</xdr:colOff>
      <xdr:row>6</xdr:row>
      <xdr:rowOff>282998</xdr:rowOff>
    </xdr:from>
    <xdr:to>
      <xdr:col>4</xdr:col>
      <xdr:colOff>220717</xdr:colOff>
      <xdr:row>8</xdr:row>
      <xdr:rowOff>116947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38980950-4EB9-466F-A0DD-2755A5200AEA}"/>
            </a:ext>
          </a:extLst>
        </xdr:cNvPr>
        <xdr:cNvSpPr txBox="1"/>
      </xdr:nvSpPr>
      <xdr:spPr>
        <a:xfrm>
          <a:off x="1006233" y="1547918"/>
          <a:ext cx="1287124" cy="33686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1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유튜브 무료 영상강의</a:t>
          </a:r>
          <a:endParaRPr lang="en-US" altLang="ko-KR" sz="800" b="1" baseline="0">
            <a:solidFill>
              <a:schemeClr val="tx1">
                <a:lumMod val="95000"/>
                <a:lumOff val="5000"/>
              </a:schemeClr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2</xdr:col>
      <xdr:colOff>196718</xdr:colOff>
      <xdr:row>8</xdr:row>
      <xdr:rowOff>58361</xdr:rowOff>
    </xdr:from>
    <xdr:to>
      <xdr:col>5</xdr:col>
      <xdr:colOff>268014</xdr:colOff>
      <xdr:row>11</xdr:row>
      <xdr:rowOff>99848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AC41E2C5-D9E8-4D7E-8D70-AB7484BC1798}"/>
            </a:ext>
          </a:extLst>
        </xdr:cNvPr>
        <xdr:cNvSpPr txBox="1"/>
      </xdr:nvSpPr>
      <xdr:spPr>
        <a:xfrm>
          <a:off x="1019678" y="1826201"/>
          <a:ext cx="2037256" cy="7044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700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오빠두엑셀 유튜브 채널을 구독 후 알람설정하시면 매주 새로운 엑셀강의 소식을 가장 빠르게 접하실 수 있습니다</a:t>
          </a:r>
          <a:r>
            <a:rPr lang="en-US" altLang="ko-KR" sz="700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.</a:t>
          </a:r>
        </a:p>
      </xdr:txBody>
    </xdr:sp>
    <xdr:clientData/>
  </xdr:twoCellAnchor>
  <xdr:twoCellAnchor>
    <xdr:from>
      <xdr:col>4</xdr:col>
      <xdr:colOff>322177</xdr:colOff>
      <xdr:row>9</xdr:row>
      <xdr:rowOff>172242</xdr:rowOff>
    </xdr:from>
    <xdr:to>
      <xdr:col>5</xdr:col>
      <xdr:colOff>373117</xdr:colOff>
      <xdr:row>12</xdr:row>
      <xdr:rowOff>26275</xdr:rowOff>
    </xdr:to>
    <xdr:sp macro="" textlink="">
      <xdr:nvSpPr>
        <xdr:cNvPr id="7" name="TextBox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B297CF9-4B74-4419-B53A-257F4DF69E94}"/>
            </a:ext>
          </a:extLst>
        </xdr:cNvPr>
        <xdr:cNvSpPr txBox="1"/>
      </xdr:nvSpPr>
      <xdr:spPr>
        <a:xfrm>
          <a:off x="2394817" y="2161062"/>
          <a:ext cx="767220" cy="5169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1" u="sng" baseline="0">
              <a:solidFill>
                <a:srgbClr val="002060"/>
              </a:solidFill>
              <a:latin typeface="+mj-ea"/>
              <a:ea typeface="+mj-ea"/>
            </a:rPr>
            <a:t>유튜브채널</a:t>
          </a:r>
          <a:r>
            <a:rPr lang="en-US" altLang="ko-KR" sz="800" b="1" u="sng" baseline="0">
              <a:solidFill>
                <a:srgbClr val="002060"/>
              </a:solidFill>
              <a:latin typeface="+mj-ea"/>
              <a:ea typeface="+mj-ea"/>
            </a:rPr>
            <a:t> </a:t>
          </a:r>
          <a:br>
            <a:rPr lang="en-US" altLang="ko-KR" sz="800" b="1" u="sng" baseline="0">
              <a:solidFill>
                <a:srgbClr val="002060"/>
              </a:solidFill>
              <a:latin typeface="+mj-ea"/>
              <a:ea typeface="+mj-ea"/>
            </a:rPr>
          </a:br>
          <a:r>
            <a:rPr lang="ko-KR" altLang="en-US" sz="800" b="1" u="sng" baseline="0">
              <a:solidFill>
                <a:srgbClr val="002060"/>
              </a:solidFill>
              <a:latin typeface="+mj-ea"/>
              <a:ea typeface="+mj-ea"/>
            </a:rPr>
            <a:t>바로가기 ▶</a:t>
          </a:r>
          <a:endParaRPr lang="en-US" altLang="ko-KR" sz="800" b="1" u="sng" baseline="0">
            <a:solidFill>
              <a:srgbClr val="00206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</xdr:col>
      <xdr:colOff>241740</xdr:colOff>
      <xdr:row>6</xdr:row>
      <xdr:rowOff>323348</xdr:rowOff>
    </xdr:from>
    <xdr:to>
      <xdr:col>6</xdr:col>
      <xdr:colOff>341586</xdr:colOff>
      <xdr:row>10</xdr:row>
      <xdr:rowOff>90439</xdr:rowOff>
    </xdr:to>
    <xdr:grpSp>
      <xdr:nvGrpSpPr>
        <xdr:cNvPr id="8" name="Group 3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DB8929FF-7E95-476B-95A9-870BAF21DA94}"/>
            </a:ext>
          </a:extLst>
        </xdr:cNvPr>
        <xdr:cNvGrpSpPr/>
      </xdr:nvGrpSpPr>
      <xdr:grpSpPr>
        <a:xfrm>
          <a:off x="3032565" y="1499686"/>
          <a:ext cx="771359" cy="633866"/>
          <a:chOff x="4554071" y="1864659"/>
          <a:chExt cx="1337984" cy="1147482"/>
        </a:xfrm>
      </xdr:grpSpPr>
      <xdr:sp macro="" textlink="">
        <xdr:nvSpPr>
          <xdr:cNvPr id="9" name="Arrow: Down 34">
            <a:extLst>
              <a:ext uri="{FF2B5EF4-FFF2-40B4-BE49-F238E27FC236}">
                <a16:creationId xmlns:a16="http://schemas.microsoft.com/office/drawing/2014/main" id="{CC5CE6C9-0524-4F05-964F-FCBC993FB74B}"/>
              </a:ext>
            </a:extLst>
          </xdr:cNvPr>
          <xdr:cNvSpPr/>
        </xdr:nvSpPr>
        <xdr:spPr>
          <a:xfrm>
            <a:off x="5065060" y="2277036"/>
            <a:ext cx="826995" cy="735105"/>
          </a:xfrm>
          <a:prstGeom prst="downArrow">
            <a:avLst/>
          </a:prstGeom>
          <a:solidFill>
            <a:srgbClr val="00B05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pic>
        <xdr:nvPicPr>
          <xdr:cNvPr id="10" name="Graphic 36" descr="Document">
            <a:extLst>
              <a:ext uri="{FF2B5EF4-FFF2-40B4-BE49-F238E27FC236}">
                <a16:creationId xmlns:a16="http://schemas.microsoft.com/office/drawing/2014/main" id="{F7C8CA30-20A0-47DD-AEAD-38758FF3C1E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4554071" y="1864659"/>
            <a:ext cx="1030941" cy="1030941"/>
          </a:xfrm>
          <a:prstGeom prst="rect">
            <a:avLst/>
          </a:prstGeom>
        </xdr:spPr>
      </xdr:pic>
    </xdr:grpSp>
    <xdr:clientData/>
  </xdr:twoCellAnchor>
  <xdr:twoCellAnchor>
    <xdr:from>
      <xdr:col>6</xdr:col>
      <xdr:colOff>256689</xdr:colOff>
      <xdr:row>6</xdr:row>
      <xdr:rowOff>294289</xdr:rowOff>
    </xdr:from>
    <xdr:to>
      <xdr:col>9</xdr:col>
      <xdr:colOff>199698</xdr:colOff>
      <xdr:row>8</xdr:row>
      <xdr:rowOff>147145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C5CC51BC-22FB-4AA2-9EE3-0E85DA86B518}"/>
            </a:ext>
          </a:extLst>
        </xdr:cNvPr>
        <xdr:cNvSpPr txBox="1"/>
      </xdr:nvSpPr>
      <xdr:spPr>
        <a:xfrm>
          <a:off x="3716169" y="1543969"/>
          <a:ext cx="1809909" cy="3710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800" b="1" baseline="0">
              <a:solidFill>
                <a:schemeClr val="tx1">
                  <a:lumMod val="95000"/>
                  <a:lumOff val="5000"/>
                </a:schemeClr>
              </a:solidFill>
              <a:latin typeface="+mj-ea"/>
              <a:ea typeface="+mj-ea"/>
            </a:rPr>
            <a:t>E-Book / </a:t>
          </a:r>
          <a:r>
            <a:rPr lang="ko-KR" altLang="en-US" sz="800" b="1" baseline="0">
              <a:solidFill>
                <a:schemeClr val="tx1">
                  <a:lumMod val="95000"/>
                  <a:lumOff val="5000"/>
                </a:schemeClr>
              </a:solidFill>
              <a:latin typeface="+mj-ea"/>
              <a:ea typeface="+mj-ea"/>
            </a:rPr>
            <a:t>예제파일 다운로드</a:t>
          </a:r>
          <a:endParaRPr lang="en-US" altLang="ko-KR" sz="800" b="1" baseline="0">
            <a:solidFill>
              <a:schemeClr val="tx1">
                <a:lumMod val="95000"/>
                <a:lumOff val="5000"/>
              </a:schemeClr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6</xdr:col>
      <xdr:colOff>261246</xdr:colOff>
      <xdr:row>8</xdr:row>
      <xdr:rowOff>57094</xdr:rowOff>
    </xdr:from>
    <xdr:to>
      <xdr:col>8</xdr:col>
      <xdr:colOff>430924</xdr:colOff>
      <xdr:row>11</xdr:row>
      <xdr:rowOff>115614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A204E9F0-F959-48B6-823D-0F31EFA5728F}"/>
            </a:ext>
          </a:extLst>
        </xdr:cNvPr>
        <xdr:cNvSpPr txBox="1"/>
      </xdr:nvSpPr>
      <xdr:spPr>
        <a:xfrm>
          <a:off x="3720726" y="1824934"/>
          <a:ext cx="1434598" cy="7214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700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오빠두엑셀 홈페이지에 오시면 관련 </a:t>
          </a:r>
          <a:r>
            <a:rPr lang="en-US" altLang="ko-KR" sz="700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E-Book </a:t>
          </a:r>
          <a:r>
            <a:rPr lang="ko-KR" altLang="en-US" sz="700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교재를 무료료 다운로드 하실 수 있습니다</a:t>
          </a:r>
          <a:r>
            <a:rPr lang="en-US" altLang="ko-KR" sz="700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.</a:t>
          </a:r>
        </a:p>
      </xdr:txBody>
    </xdr:sp>
    <xdr:clientData/>
  </xdr:twoCellAnchor>
  <xdr:twoCellAnchor>
    <xdr:from>
      <xdr:col>8</xdr:col>
      <xdr:colOff>212124</xdr:colOff>
      <xdr:row>9</xdr:row>
      <xdr:rowOff>154591</xdr:rowOff>
    </xdr:from>
    <xdr:to>
      <xdr:col>9</xdr:col>
      <xdr:colOff>394138</xdr:colOff>
      <xdr:row>11</xdr:row>
      <xdr:rowOff>178675</xdr:rowOff>
    </xdr:to>
    <xdr:sp macro="" textlink="">
      <xdr:nvSpPr>
        <xdr:cNvPr id="13" name="TextBox 1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D67229E-0CB5-4CFA-B5C2-BE97307F6072}"/>
            </a:ext>
          </a:extLst>
        </xdr:cNvPr>
        <xdr:cNvSpPr txBox="1"/>
      </xdr:nvSpPr>
      <xdr:spPr>
        <a:xfrm>
          <a:off x="4936524" y="2143411"/>
          <a:ext cx="783994" cy="4660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1" u="sng" baseline="0">
              <a:solidFill>
                <a:srgbClr val="002060"/>
              </a:solidFill>
              <a:latin typeface="+mn-ea"/>
              <a:ea typeface="+mn-ea"/>
            </a:rPr>
            <a:t>홈페이지 바로가기 ▶</a:t>
          </a:r>
          <a:endParaRPr lang="en-US" altLang="ko-KR" sz="800" b="1" u="sng" baseline="0">
            <a:solidFill>
              <a:srgbClr val="00206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</xdr:col>
      <xdr:colOff>178676</xdr:colOff>
      <xdr:row>2</xdr:row>
      <xdr:rowOff>1463</xdr:rowOff>
    </xdr:from>
    <xdr:to>
      <xdr:col>2</xdr:col>
      <xdr:colOff>504497</xdr:colOff>
      <xdr:row>6</xdr:row>
      <xdr:rowOff>85969</xdr:rowOff>
    </xdr:to>
    <xdr:grpSp>
      <xdr:nvGrpSpPr>
        <xdr:cNvPr id="14" name="Group 44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DA3662DE-12F6-4239-AF6A-BA50CFF5FED0}"/>
            </a:ext>
          </a:extLst>
        </xdr:cNvPr>
        <xdr:cNvGrpSpPr/>
      </xdr:nvGrpSpPr>
      <xdr:grpSpPr>
        <a:xfrm>
          <a:off x="331076" y="472951"/>
          <a:ext cx="997334" cy="789356"/>
          <a:chOff x="427907" y="3836894"/>
          <a:chExt cx="1678799" cy="1384503"/>
        </a:xfrm>
      </xdr:grpSpPr>
      <xdr:pic>
        <xdr:nvPicPr>
          <xdr:cNvPr id="15" name="Graphic 43" descr="Envelope">
            <a:extLst>
              <a:ext uri="{FF2B5EF4-FFF2-40B4-BE49-F238E27FC236}">
                <a16:creationId xmlns:a16="http://schemas.microsoft.com/office/drawing/2014/main" id="{193D4391-36E9-4A8F-996D-6303298DC7A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0"/>
              </a:ext>
            </a:extLst>
          </a:blip>
          <a:stretch>
            <a:fillRect/>
          </a:stretch>
        </xdr:blipFill>
        <xdr:spPr>
          <a:xfrm>
            <a:off x="427907" y="3836894"/>
            <a:ext cx="1384503" cy="1384503"/>
          </a:xfrm>
          <a:prstGeom prst="rect">
            <a:avLst/>
          </a:prstGeom>
        </xdr:spPr>
      </xdr:pic>
      <xdr:pic>
        <xdr:nvPicPr>
          <xdr:cNvPr id="16" name="Graphic 41" descr="Call center">
            <a:extLst>
              <a:ext uri="{FF2B5EF4-FFF2-40B4-BE49-F238E27FC236}">
                <a16:creationId xmlns:a16="http://schemas.microsoft.com/office/drawing/2014/main" id="{1857DF4C-8BC3-44F1-BC3D-3DBAA3B867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2"/>
              </a:ext>
            </a:extLst>
          </a:blip>
          <a:stretch>
            <a:fillRect/>
          </a:stretch>
        </xdr:blipFill>
        <xdr:spPr>
          <a:xfrm>
            <a:off x="1246094" y="4329952"/>
            <a:ext cx="860612" cy="860612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499044</xdr:colOff>
      <xdr:row>2</xdr:row>
      <xdr:rowOff>73216</xdr:rowOff>
    </xdr:from>
    <xdr:to>
      <xdr:col>4</xdr:col>
      <xdr:colOff>630620</xdr:colOff>
      <xdr:row>4</xdr:row>
      <xdr:rowOff>26277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5777AE60-9ACF-44CF-892B-8152EB75ABDD}"/>
            </a:ext>
          </a:extLst>
        </xdr:cNvPr>
        <xdr:cNvSpPr txBox="1"/>
      </xdr:nvSpPr>
      <xdr:spPr>
        <a:xfrm>
          <a:off x="1322004" y="515176"/>
          <a:ext cx="1381256" cy="3950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900" b="1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rPr>
            <a:t>오빠두엑셀에 문의하기</a:t>
          </a:r>
          <a:endParaRPr lang="en-US" altLang="ko-KR" sz="900" b="1" baseline="0">
            <a:solidFill>
              <a:schemeClr val="tx1">
                <a:lumMod val="95000"/>
                <a:lumOff val="5000"/>
              </a:schemeClr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4</xdr:col>
      <xdr:colOff>693683</xdr:colOff>
      <xdr:row>4</xdr:row>
      <xdr:rowOff>15766</xdr:rowOff>
    </xdr:from>
    <xdr:to>
      <xdr:col>5</xdr:col>
      <xdr:colOff>651641</xdr:colOff>
      <xdr:row>4</xdr:row>
      <xdr:rowOff>220717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948F9839-5FC2-4974-8778-B64A0301ECBD}"/>
            </a:ext>
          </a:extLst>
        </xdr:cNvPr>
        <xdr:cNvSpPr/>
      </xdr:nvSpPr>
      <xdr:spPr>
        <a:xfrm>
          <a:off x="2766323" y="899686"/>
          <a:ext cx="674238" cy="204951"/>
        </a:xfrm>
        <a:prstGeom prst="rect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0070C0"/>
            </a:solidFill>
          </a:endParaRPr>
        </a:p>
      </xdr:txBody>
    </xdr:sp>
    <xdr:clientData/>
  </xdr:twoCellAnchor>
  <xdr:twoCellAnchor>
    <xdr:from>
      <xdr:col>8</xdr:col>
      <xdr:colOff>219074</xdr:colOff>
      <xdr:row>1</xdr:row>
      <xdr:rowOff>28413</xdr:rowOff>
    </xdr:from>
    <xdr:to>
      <xdr:col>9</xdr:col>
      <xdr:colOff>413380</xdr:colOff>
      <xdr:row>1</xdr:row>
      <xdr:rowOff>295827</xdr:rowOff>
    </xdr:to>
    <xdr:grpSp>
      <xdr:nvGrpSpPr>
        <xdr:cNvPr id="19" name="그룹 18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FDB9E65A-D5E9-4DC6-AA63-D66887898810}"/>
            </a:ext>
          </a:extLst>
        </xdr:cNvPr>
        <xdr:cNvGrpSpPr/>
      </xdr:nvGrpSpPr>
      <xdr:grpSpPr>
        <a:xfrm>
          <a:off x="4948237" y="171288"/>
          <a:ext cx="794381" cy="267414"/>
          <a:chOff x="4936146" y="99848"/>
          <a:chExt cx="929252" cy="334921"/>
        </a:xfrm>
      </xdr:grpSpPr>
      <xdr:sp macro="" textlink="">
        <xdr:nvSpPr>
          <xdr:cNvPr id="20" name="Arrow: Pentagon 4">
            <a:extLst>
              <a:ext uri="{FF2B5EF4-FFF2-40B4-BE49-F238E27FC236}">
                <a16:creationId xmlns:a16="http://schemas.microsoft.com/office/drawing/2014/main" id="{FBC2F1FC-593E-465F-89DC-B113C2097FE9}"/>
              </a:ext>
            </a:extLst>
          </xdr:cNvPr>
          <xdr:cNvSpPr/>
        </xdr:nvSpPr>
        <xdr:spPr>
          <a:xfrm>
            <a:off x="4936146" y="99848"/>
            <a:ext cx="929252" cy="334921"/>
          </a:xfrm>
          <a:prstGeom prst="homePlate">
            <a:avLst>
              <a:gd name="adj" fmla="val 51000"/>
            </a:avLst>
          </a:pr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ko-KR" altLang="en-US" sz="700" b="1">
                <a:solidFill>
                  <a:schemeClr val="bg1"/>
                </a:solidFill>
                <a:latin typeface="+mj-ea"/>
                <a:ea typeface="+mj-ea"/>
              </a:rPr>
              <a:t>다음 페이지</a:t>
            </a:r>
          </a:p>
        </xdr:txBody>
      </xdr:sp>
      <xdr:sp macro="" textlink="">
        <xdr:nvSpPr>
          <xdr:cNvPr id="21" name="Arrow: Pentagon 5">
            <a:extLst>
              <a:ext uri="{FF2B5EF4-FFF2-40B4-BE49-F238E27FC236}">
                <a16:creationId xmlns:a16="http://schemas.microsoft.com/office/drawing/2014/main" id="{0D72FD8E-3768-49D9-AA03-7E011C3E5230}"/>
              </a:ext>
            </a:extLst>
          </xdr:cNvPr>
          <xdr:cNvSpPr/>
        </xdr:nvSpPr>
        <xdr:spPr>
          <a:xfrm>
            <a:off x="4966196" y="123856"/>
            <a:ext cx="848839" cy="286906"/>
          </a:xfrm>
          <a:prstGeom prst="homePlate">
            <a:avLst>
              <a:gd name="adj" fmla="val 51000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bg1"/>
            </a:solidFill>
            <a:prstDash val="sys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ko-KR" altLang="en-US" sz="600" b="1">
                <a:solidFill>
                  <a:schemeClr val="bg1"/>
                </a:solidFill>
                <a:latin typeface="+mj-ea"/>
                <a:ea typeface="+mj-ea"/>
              </a:rPr>
              <a:t>다음 페이지</a:t>
            </a:r>
          </a:p>
        </xdr:txBody>
      </xdr:sp>
    </xdr:grpSp>
    <xdr:clientData/>
  </xdr:twoCellAnchor>
  <xdr:twoCellAnchor>
    <xdr:from>
      <xdr:col>1</xdr:col>
      <xdr:colOff>67814</xdr:colOff>
      <xdr:row>1</xdr:row>
      <xdr:rowOff>0</xdr:rowOff>
    </xdr:from>
    <xdr:to>
      <xdr:col>1</xdr:col>
      <xdr:colOff>523876</xdr:colOff>
      <xdr:row>1</xdr:row>
      <xdr:rowOff>261937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1459F6C1-24A8-402C-94CE-9D7C17756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214" y="220980"/>
          <a:ext cx="456062" cy="223837"/>
        </a:xfrm>
        <a:prstGeom prst="rect">
          <a:avLst/>
        </a:prstGeom>
      </xdr:spPr>
    </xdr:pic>
    <xdr:clientData/>
  </xdr:twoCellAnchor>
  <xdr:twoCellAnchor>
    <xdr:from>
      <xdr:col>6</xdr:col>
      <xdr:colOff>209549</xdr:colOff>
      <xdr:row>4</xdr:row>
      <xdr:rowOff>54161</xdr:rowOff>
    </xdr:from>
    <xdr:to>
      <xdr:col>9</xdr:col>
      <xdr:colOff>366712</xdr:colOff>
      <xdr:row>6</xdr:row>
      <xdr:rowOff>239896</xdr:rowOff>
    </xdr:to>
    <xdr:grpSp>
      <xdr:nvGrpSpPr>
        <xdr:cNvPr id="23" name="그룹 22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4063C67A-B82B-4018-8E39-C841BC2F51FE}"/>
            </a:ext>
          </a:extLst>
        </xdr:cNvPr>
        <xdr:cNvGrpSpPr/>
      </xdr:nvGrpSpPr>
      <xdr:grpSpPr>
        <a:xfrm>
          <a:off x="3671887" y="825686"/>
          <a:ext cx="2024063" cy="590548"/>
          <a:chOff x="3666427" y="893260"/>
          <a:chExt cx="2023134" cy="590896"/>
        </a:xfrm>
      </xdr:grpSpPr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0BC2D112-A47D-45B7-81D7-2F3B23C88210}"/>
              </a:ext>
            </a:extLst>
          </xdr:cNvPr>
          <xdr:cNvSpPr txBox="1"/>
        </xdr:nvSpPr>
        <xdr:spPr>
          <a:xfrm>
            <a:off x="3666427" y="1207932"/>
            <a:ext cx="1528731" cy="2530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r"/>
            <a:r>
              <a:rPr lang="ko-KR" altLang="en-US" sz="900" b="1" baseline="0">
                <a:solidFill>
                  <a:schemeClr val="tx1">
                    <a:lumMod val="95000"/>
                    <a:lumOff val="5000"/>
                  </a:schemeClr>
                </a:solidFill>
                <a:latin typeface="+mn-ea"/>
                <a:ea typeface="+mn-ea"/>
              </a:rPr>
              <a:t>엑셀 커뮤니티 바로가기</a:t>
            </a:r>
            <a:endParaRPr lang="en-US" altLang="ko-KR" sz="900" b="1" baseline="0">
              <a:solidFill>
                <a:schemeClr val="tx1">
                  <a:lumMod val="95000"/>
                  <a:lumOff val="5000"/>
                </a:schemeClr>
              </a:solidFill>
              <a:latin typeface="+mn-ea"/>
              <a:ea typeface="+mn-ea"/>
            </a:endParaRPr>
          </a:p>
        </xdr:txBody>
      </xdr:sp>
      <xdr:pic>
        <xdr:nvPicPr>
          <xdr:cNvPr id="25" name="그래픽 24" descr="고객 검토 RTL">
            <a:extLst>
              <a:ext uri="{FF2B5EF4-FFF2-40B4-BE49-F238E27FC236}">
                <a16:creationId xmlns:a16="http://schemas.microsoft.com/office/drawing/2014/main" id="{81E05B8B-381E-4E68-9F76-99A482F5590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7"/>
              </a:ext>
            </a:extLst>
          </a:blip>
          <a:stretch>
            <a:fillRect/>
          </a:stretch>
        </xdr:blipFill>
        <xdr:spPr>
          <a:xfrm>
            <a:off x="5096922" y="893260"/>
            <a:ext cx="592639" cy="590896"/>
          </a:xfrm>
          <a:prstGeom prst="rect">
            <a:avLst/>
          </a:prstGeom>
        </xdr:spPr>
      </xdr:pic>
      <xdr:sp macro="" textlink="">
        <xdr:nvSpPr>
          <xdr:cNvPr id="26" name="이등변 삼각형 25">
            <a:extLst>
              <a:ext uri="{FF2B5EF4-FFF2-40B4-BE49-F238E27FC236}">
                <a16:creationId xmlns:a16="http://schemas.microsoft.com/office/drawing/2014/main" id="{83C547CB-4F28-4956-A7C2-6B9A0B8C2143}"/>
              </a:ext>
            </a:extLst>
          </xdr:cNvPr>
          <xdr:cNvSpPr/>
        </xdr:nvSpPr>
        <xdr:spPr>
          <a:xfrm rot="5400000">
            <a:off x="3766867" y="1314971"/>
            <a:ext cx="94021" cy="81053"/>
          </a:xfrm>
          <a:prstGeom prst="triangle">
            <a:avLst/>
          </a:pr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27" name="이등변 삼각형 26">
            <a:extLst>
              <a:ext uri="{FF2B5EF4-FFF2-40B4-BE49-F238E27FC236}">
                <a16:creationId xmlns:a16="http://schemas.microsoft.com/office/drawing/2014/main" id="{540F0763-52C1-4A08-B850-B91908F56625}"/>
              </a:ext>
            </a:extLst>
          </xdr:cNvPr>
          <xdr:cNvSpPr/>
        </xdr:nvSpPr>
        <xdr:spPr>
          <a:xfrm rot="5400000">
            <a:off x="3663105" y="1314971"/>
            <a:ext cx="94021" cy="81053"/>
          </a:xfrm>
          <a:prstGeom prst="triangle">
            <a:avLst/>
          </a:pr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704325</xdr:colOff>
      <xdr:row>5</xdr:row>
      <xdr:rowOff>101154</xdr:rowOff>
    </xdr:from>
    <xdr:to>
      <xdr:col>2</xdr:col>
      <xdr:colOff>94196</xdr:colOff>
      <xdr:row>6</xdr:row>
      <xdr:rowOff>84333</xdr:rowOff>
    </xdr:to>
    <xdr:sp macro="" textlink="">
      <xdr:nvSpPr>
        <xdr:cNvPr id="2" name="화살표: 오른쪽 1">
          <a:extLst>
            <a:ext uri="{FF2B5EF4-FFF2-40B4-BE49-F238E27FC236}">
              <a16:creationId xmlns:a16="http://schemas.microsoft.com/office/drawing/2014/main" id="{F5813226-9FDF-43DD-971C-F660A67D98C3}"/>
            </a:ext>
          </a:extLst>
        </xdr:cNvPr>
        <xdr:cNvSpPr/>
      </xdr:nvSpPr>
      <xdr:spPr>
        <a:xfrm rot="8100000">
          <a:off x="956116" y="1042058"/>
          <a:ext cx="244637" cy="215092"/>
        </a:xfrm>
        <a:prstGeom prst="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42042</xdr:colOff>
      <xdr:row>4</xdr:row>
      <xdr:rowOff>210209</xdr:rowOff>
    </xdr:from>
    <xdr:to>
      <xdr:col>3</xdr:col>
      <xdr:colOff>362607</xdr:colOff>
      <xdr:row>5</xdr:row>
      <xdr:rowOff>220718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A54013D-ABDE-4575-B692-647E72580BED}"/>
            </a:ext>
          </a:extLst>
        </xdr:cNvPr>
        <xdr:cNvSpPr txBox="1"/>
      </xdr:nvSpPr>
      <xdr:spPr>
        <a:xfrm>
          <a:off x="1145628" y="924912"/>
          <a:ext cx="1171903" cy="2417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700" b="1">
              <a:solidFill>
                <a:srgbClr val="FF0000"/>
              </a:solidFill>
            </a:rPr>
            <a:t>아이디를 선택하세요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211016</xdr:colOff>
      <xdr:row>7</xdr:row>
      <xdr:rowOff>7919</xdr:rowOff>
    </xdr:from>
    <xdr:to>
      <xdr:col>5</xdr:col>
      <xdr:colOff>455653</xdr:colOff>
      <xdr:row>8</xdr:row>
      <xdr:rowOff>273</xdr:rowOff>
    </xdr:to>
    <xdr:sp macro="" textlink="">
      <xdr:nvSpPr>
        <xdr:cNvPr id="2" name="화살표: 오른쪽 1">
          <a:extLst>
            <a:ext uri="{FF2B5EF4-FFF2-40B4-BE49-F238E27FC236}">
              <a16:creationId xmlns:a16="http://schemas.microsoft.com/office/drawing/2014/main" id="{E6379A77-F11D-4D86-9A72-4C7CB74FA7BF}"/>
            </a:ext>
          </a:extLst>
        </xdr:cNvPr>
        <xdr:cNvSpPr/>
      </xdr:nvSpPr>
      <xdr:spPr>
        <a:xfrm>
          <a:off x="4941278" y="1443996"/>
          <a:ext cx="244637" cy="215092"/>
        </a:xfrm>
        <a:prstGeom prst="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1007236</xdr:colOff>
      <xdr:row>7</xdr:row>
      <xdr:rowOff>169984</xdr:rowOff>
    </xdr:from>
    <xdr:to>
      <xdr:col>6</xdr:col>
      <xdr:colOff>41030</xdr:colOff>
      <xdr:row>8</xdr:row>
      <xdr:rowOff>189668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8DDC34C-CC14-4E9E-AFFF-0881505912F4}"/>
            </a:ext>
          </a:extLst>
        </xdr:cNvPr>
        <xdr:cNvSpPr txBox="1"/>
      </xdr:nvSpPr>
      <xdr:spPr>
        <a:xfrm>
          <a:off x="4471405" y="1606061"/>
          <a:ext cx="850871" cy="2424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700" b="1">
              <a:solidFill>
                <a:srgbClr val="FF0000"/>
              </a:solidFill>
            </a:rPr>
            <a:t>값을 변경합니다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ppadu/Desktop/VLOOKUP%20&#50668;&#47084;&#44060;%20&#44050;%20&#52636;&#47141;%20&#44277;&#498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F9785-CE7A-473E-9549-D4062676D037}">
  <dimension ref="A1:L13"/>
  <sheetViews>
    <sheetView showGridLines="0" tabSelected="1" zoomScale="160" zoomScaleNormal="160" workbookViewId="0"/>
  </sheetViews>
  <sheetFormatPr defaultColWidth="0" defaultRowHeight="17.399999999999999" zeroHeight="1"/>
  <cols>
    <col min="1" max="1" width="2" style="7" customWidth="1"/>
    <col min="2" max="2" width="8.796875" style="6" customWidth="1"/>
    <col min="3" max="3" width="7.59765625" style="6" customWidth="1"/>
    <col min="4" max="4" width="8.796875" style="6" customWidth="1"/>
    <col min="5" max="5" width="9.3984375" style="6" customWidth="1"/>
    <col min="6" max="7" width="8.796875" style="6" customWidth="1"/>
    <col min="8" max="8" width="7.796875" style="6" customWidth="1"/>
    <col min="9" max="9" width="7.8984375" style="6" customWidth="1"/>
    <col min="10" max="10" width="6.19921875" style="6" customWidth="1"/>
    <col min="11" max="11" width="2" style="6" customWidth="1"/>
    <col min="12" max="16384" width="8.796875" style="6" hidden="1"/>
  </cols>
  <sheetData>
    <row r="1" spans="1:12" ht="11.4" customHeight="1" thickBot="1">
      <c r="A1" s="6"/>
    </row>
    <row r="2" spans="1:12" ht="25.8" customHeight="1" thickTop="1">
      <c r="A2" s="6"/>
      <c r="B2" s="51" t="s">
        <v>52</v>
      </c>
      <c r="C2" s="52"/>
      <c r="D2" s="52"/>
      <c r="E2" s="53" t="s">
        <v>53</v>
      </c>
      <c r="F2" s="53"/>
      <c r="G2" s="53"/>
      <c r="H2" s="53"/>
      <c r="I2" s="53"/>
      <c r="J2" s="54"/>
    </row>
    <row r="3" spans="1:12" ht="7.8" customHeight="1">
      <c r="A3" s="6"/>
      <c r="B3" s="23"/>
      <c r="C3" s="7"/>
      <c r="D3" s="7"/>
      <c r="E3" s="7"/>
      <c r="F3" s="7"/>
      <c r="G3" s="7"/>
      <c r="H3" s="7"/>
      <c r="I3" s="7"/>
      <c r="J3" s="11"/>
    </row>
    <row r="4" spans="1:12" ht="15.6" customHeight="1">
      <c r="A4" s="6"/>
      <c r="B4" s="55"/>
      <c r="C4" s="56"/>
      <c r="D4" s="56"/>
      <c r="E4" s="56"/>
      <c r="F4" s="56"/>
      <c r="G4" s="56"/>
      <c r="H4" s="56"/>
      <c r="I4" s="56"/>
      <c r="J4" s="57"/>
    </row>
    <row r="5" spans="1:12" ht="18" customHeight="1">
      <c r="A5" s="6"/>
      <c r="B5" s="20"/>
      <c r="C5" s="14"/>
      <c r="D5" s="21" t="s">
        <v>51</v>
      </c>
      <c r="E5" s="14"/>
      <c r="F5" s="22" t="str">
        <f>HYPERLINK("mailto:info@oppadu.com?subject=첨부파일문의: "&amp;E2&amp;"&amp;body=요청사항 : ","이 버튼을 클릭")</f>
        <v>이 버튼을 클릭</v>
      </c>
      <c r="G5" s="21" t="s">
        <v>50</v>
      </c>
      <c r="H5" s="14"/>
      <c r="I5" s="14"/>
      <c r="J5" s="13"/>
    </row>
    <row r="6" spans="1:12" ht="13.8" customHeight="1">
      <c r="A6" s="6"/>
      <c r="B6" s="20"/>
      <c r="C6" s="14"/>
      <c r="D6" s="16" t="s">
        <v>49</v>
      </c>
      <c r="E6" s="14"/>
      <c r="F6" s="14"/>
      <c r="G6" s="14"/>
      <c r="H6" s="14"/>
      <c r="I6" s="19"/>
      <c r="J6" s="13"/>
      <c r="L6" s="18"/>
    </row>
    <row r="7" spans="1:12" ht="27.6" customHeight="1">
      <c r="A7" s="6"/>
      <c r="B7" s="17"/>
      <c r="C7" s="15"/>
      <c r="D7" s="16"/>
      <c r="E7" s="15"/>
      <c r="F7" s="15"/>
      <c r="G7" s="15"/>
      <c r="H7" s="15"/>
      <c r="I7" s="14"/>
      <c r="J7" s="13"/>
    </row>
    <row r="8" spans="1:12" ht="6" customHeight="1">
      <c r="A8" s="6"/>
      <c r="B8" s="12"/>
      <c r="C8" s="7"/>
      <c r="D8" s="7"/>
      <c r="E8" s="7"/>
      <c r="F8" s="7"/>
      <c r="G8" s="7"/>
      <c r="H8" s="7"/>
      <c r="I8" s="7"/>
      <c r="J8" s="11"/>
    </row>
    <row r="9" spans="1:12">
      <c r="A9" s="6"/>
      <c r="B9" s="12"/>
      <c r="C9" s="7"/>
      <c r="D9" s="7"/>
      <c r="E9" s="7"/>
      <c r="F9" s="7"/>
      <c r="G9" s="7"/>
      <c r="H9" s="7"/>
      <c r="I9" s="7"/>
      <c r="J9" s="11"/>
    </row>
    <row r="10" spans="1:12">
      <c r="A10" s="6"/>
      <c r="B10" s="12"/>
      <c r="C10" s="7"/>
      <c r="D10" s="7"/>
      <c r="E10" s="7"/>
      <c r="F10" s="7"/>
      <c r="G10" s="7"/>
      <c r="H10" s="7"/>
      <c r="I10" s="7"/>
      <c r="J10" s="11"/>
    </row>
    <row r="11" spans="1:12">
      <c r="A11" s="6"/>
      <c r="B11" s="12"/>
      <c r="C11" s="7"/>
      <c r="D11" s="7"/>
      <c r="E11" s="7"/>
      <c r="F11" s="7"/>
      <c r="G11" s="7"/>
      <c r="H11" s="7"/>
      <c r="I11" s="7"/>
      <c r="J11" s="11"/>
    </row>
    <row r="12" spans="1:12" ht="18" thickBot="1">
      <c r="A12" s="6"/>
      <c r="B12" s="10"/>
      <c r="C12" s="9"/>
      <c r="D12" s="9"/>
      <c r="E12" s="9"/>
      <c r="F12" s="9"/>
      <c r="G12" s="9"/>
      <c r="H12" s="9"/>
      <c r="I12" s="9"/>
      <c r="J12" s="8"/>
    </row>
    <row r="13" spans="1:12" ht="9.6" customHeight="1" thickTop="1">
      <c r="A13" s="6"/>
    </row>
  </sheetData>
  <sheetProtection selectLockedCells="1" selectUnlockedCells="1"/>
  <mergeCells count="3">
    <mergeCell ref="B2:D2"/>
    <mergeCell ref="E2:J2"/>
    <mergeCell ref="B4:J4"/>
  </mergeCells>
  <phoneticPr fontId="3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4EF60-5F67-449B-85F4-69E7D40CA009}">
  <dimension ref="A1:F19"/>
  <sheetViews>
    <sheetView showGridLines="0" zoomScale="115" zoomScaleNormal="115" workbookViewId="0"/>
  </sheetViews>
  <sheetFormatPr defaultColWidth="8.8984375" defaultRowHeight="17.399999999999999"/>
  <cols>
    <col min="1" max="1" width="3.296875" style="58" customWidth="1"/>
    <col min="2" max="3" width="11.19921875" style="58" customWidth="1"/>
    <col min="4" max="4" width="27" style="58" customWidth="1"/>
    <col min="5" max="5" width="18.19921875" style="58" customWidth="1"/>
    <col min="6" max="6" width="3.09765625" style="58" customWidth="1"/>
    <col min="7" max="7" width="12.8984375" style="58" customWidth="1"/>
    <col min="8" max="8" width="15.19921875" style="58" customWidth="1"/>
    <col min="9" max="9" width="12.8984375" style="58" customWidth="1"/>
    <col min="10" max="11" width="15.19921875" style="58" customWidth="1"/>
    <col min="12" max="16384" width="8.8984375" style="58"/>
  </cols>
  <sheetData>
    <row r="1" spans="1:6" ht="8.4" customHeight="1"/>
    <row r="2" spans="1:6" s="24" customFormat="1" ht="25.2" customHeight="1">
      <c r="B2" s="25" t="s">
        <v>54</v>
      </c>
      <c r="C2" s="25"/>
    </row>
    <row r="3" spans="1:6" s="26" customFormat="1" ht="5.4" customHeight="1"/>
    <row r="4" spans="1:6" s="31" customFormat="1" ht="17.399999999999999" customHeight="1">
      <c r="A4" s="27"/>
      <c r="B4" s="28" t="s">
        <v>55</v>
      </c>
      <c r="C4" s="29"/>
      <c r="D4" s="30"/>
      <c r="E4" s="30"/>
      <c r="F4" s="30"/>
    </row>
    <row r="5" spans="1:6" s="31" customFormat="1" ht="18" customHeight="1">
      <c r="B5" s="32" t="s">
        <v>56</v>
      </c>
      <c r="C5" s="33"/>
    </row>
    <row r="6" spans="1:6" s="34" customFormat="1" ht="18" customHeight="1">
      <c r="B6" s="35"/>
      <c r="C6" s="36"/>
    </row>
    <row r="7" spans="1:6">
      <c r="B7" s="62" t="s">
        <v>20</v>
      </c>
      <c r="C7" s="62" t="s">
        <v>0</v>
      </c>
      <c r="D7" s="62" t="s">
        <v>30</v>
      </c>
      <c r="E7" s="62" t="s">
        <v>1</v>
      </c>
    </row>
    <row r="8" spans="1:6">
      <c r="B8" s="61" t="s">
        <v>23</v>
      </c>
      <c r="C8" s="59" t="str">
        <f>VLOOKUP(B8,B11:E19,2,TRUE)</f>
        <v>김선지</v>
      </c>
      <c r="D8" s="59" t="str">
        <f>VLOOKUP($B$8,$B$11:$E$19,3,FALSE)</f>
        <v>sj4269@oppadu.com</v>
      </c>
      <c r="E8" s="59" t="str">
        <f>VLOOKUP($B$8,$B$11:$E$19,4,FALSE)</f>
        <v>010-4774-4269</v>
      </c>
    </row>
    <row r="10" spans="1:6">
      <c r="B10" s="63" t="s">
        <v>20</v>
      </c>
      <c r="C10" s="63" t="s">
        <v>0</v>
      </c>
      <c r="D10" s="63" t="s">
        <v>30</v>
      </c>
      <c r="E10" s="63" t="s">
        <v>1</v>
      </c>
    </row>
    <row r="11" spans="1:6">
      <c r="B11" s="59" t="s">
        <v>23</v>
      </c>
      <c r="C11" s="59" t="s">
        <v>12</v>
      </c>
      <c r="D11" s="60" t="s">
        <v>31</v>
      </c>
      <c r="E11" s="59" t="s">
        <v>3</v>
      </c>
    </row>
    <row r="12" spans="1:6">
      <c r="B12" s="59" t="s">
        <v>21</v>
      </c>
      <c r="C12" s="59" t="s">
        <v>13</v>
      </c>
      <c r="D12" s="60" t="s">
        <v>32</v>
      </c>
      <c r="E12" s="59" t="s">
        <v>4</v>
      </c>
    </row>
    <row r="13" spans="1:6">
      <c r="B13" s="59" t="s">
        <v>27</v>
      </c>
      <c r="C13" s="59" t="s">
        <v>16</v>
      </c>
      <c r="D13" s="60" t="s">
        <v>33</v>
      </c>
      <c r="E13" s="59" t="s">
        <v>7</v>
      </c>
    </row>
    <row r="14" spans="1:6">
      <c r="B14" s="59" t="s">
        <v>29</v>
      </c>
      <c r="C14" s="59" t="s">
        <v>11</v>
      </c>
      <c r="D14" s="60" t="s">
        <v>34</v>
      </c>
      <c r="E14" s="59" t="s">
        <v>2</v>
      </c>
    </row>
    <row r="15" spans="1:6">
      <c r="B15" s="59" t="s">
        <v>24</v>
      </c>
      <c r="C15" s="59" t="s">
        <v>17</v>
      </c>
      <c r="D15" s="60" t="s">
        <v>35</v>
      </c>
      <c r="E15" s="59" t="s">
        <v>8</v>
      </c>
    </row>
    <row r="16" spans="1:6">
      <c r="B16" s="59" t="s">
        <v>22</v>
      </c>
      <c r="C16" s="59" t="s">
        <v>19</v>
      </c>
      <c r="D16" s="60" t="s">
        <v>36</v>
      </c>
      <c r="E16" s="59" t="s">
        <v>10</v>
      </c>
    </row>
    <row r="17" spans="2:5">
      <c r="B17" s="59" t="s">
        <v>25</v>
      </c>
      <c r="C17" s="59" t="s">
        <v>14</v>
      </c>
      <c r="D17" s="60" t="s">
        <v>37</v>
      </c>
      <c r="E17" s="59" t="s">
        <v>5</v>
      </c>
    </row>
    <row r="18" spans="2:5">
      <c r="B18" s="59" t="s">
        <v>28</v>
      </c>
      <c r="C18" s="59" t="s">
        <v>18</v>
      </c>
      <c r="D18" s="60" t="s">
        <v>38</v>
      </c>
      <c r="E18" s="59" t="s">
        <v>9</v>
      </c>
    </row>
    <row r="19" spans="2:5">
      <c r="B19" s="59" t="s">
        <v>26</v>
      </c>
      <c r="C19" s="59" t="s">
        <v>15</v>
      </c>
      <c r="D19" s="60" t="s">
        <v>39</v>
      </c>
      <c r="E19" s="59" t="s">
        <v>6</v>
      </c>
    </row>
  </sheetData>
  <sheetProtection selectLockedCells="1"/>
  <autoFilter ref="B10:E19" xr:uid="{1727CAC7-1FDD-40C8-81CB-E40014596312}">
    <sortState xmlns:xlrd2="http://schemas.microsoft.com/office/spreadsheetml/2017/richdata2" ref="B11:E19">
      <sortCondition ref="B10:B19"/>
    </sortState>
  </autoFilter>
  <phoneticPr fontId="3" type="noConversion"/>
  <dataValidations count="1">
    <dataValidation type="list" allowBlank="1" showInputMessage="1" showErrorMessage="1" sqref="B8" xr:uid="{59F94394-4A3A-470E-A5D4-7A693CB7BFEB}">
      <formula1>$B$11:$B$19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7B9C6-CACD-4620-A6FF-F0596AD1729F}">
  <dimension ref="A1:H15"/>
  <sheetViews>
    <sheetView zoomScale="115" zoomScaleNormal="115" workbookViewId="0">
      <selection activeCell="H9" sqref="H9"/>
    </sheetView>
  </sheetViews>
  <sheetFormatPr defaultRowHeight="17.399999999999999"/>
  <cols>
    <col min="1" max="1" width="3.5" customWidth="1"/>
    <col min="2" max="2" width="8.3984375" customWidth="1"/>
    <col min="3" max="3" width="8" customWidth="1"/>
    <col min="4" max="4" width="25.5" customWidth="1"/>
    <col min="5" max="5" width="16.59765625" customWidth="1"/>
    <col min="6" max="6" width="7.19921875" customWidth="1"/>
    <col min="7" max="7" width="9.09765625" customWidth="1"/>
    <col min="8" max="8" width="46.296875" customWidth="1"/>
  </cols>
  <sheetData>
    <row r="1" spans="1:8" ht="11.4" customHeight="1">
      <c r="G1" s="5"/>
    </row>
    <row r="2" spans="1:8" s="24" customFormat="1" ht="25.2" customHeight="1">
      <c r="B2" s="25" t="s">
        <v>58</v>
      </c>
      <c r="C2" s="25"/>
    </row>
    <row r="3" spans="1:8" s="26" customFormat="1" ht="5.4" customHeight="1"/>
    <row r="4" spans="1:8" s="31" customFormat="1" ht="17.399999999999999" customHeight="1">
      <c r="A4" s="27"/>
      <c r="B4" s="28" t="s">
        <v>57</v>
      </c>
      <c r="C4" s="29"/>
      <c r="D4" s="30"/>
      <c r="E4" s="30"/>
      <c r="F4" s="30"/>
    </row>
    <row r="5" spans="1:8">
      <c r="G5" s="5"/>
    </row>
    <row r="6" spans="1:8" ht="18" thickBot="1">
      <c r="B6" s="1" t="s">
        <v>20</v>
      </c>
      <c r="C6" s="1" t="s">
        <v>0</v>
      </c>
      <c r="D6" s="1" t="s">
        <v>30</v>
      </c>
      <c r="E6" s="1" t="s">
        <v>1</v>
      </c>
      <c r="G6" s="4" t="s">
        <v>40</v>
      </c>
    </row>
    <row r="7" spans="1:8">
      <c r="B7" s="2" t="s">
        <v>23</v>
      </c>
      <c r="C7" s="2" t="s">
        <v>12</v>
      </c>
      <c r="D7" s="3" t="s">
        <v>31</v>
      </c>
      <c r="E7" s="2" t="s">
        <v>3</v>
      </c>
      <c r="G7" s="42" t="s">
        <v>46</v>
      </c>
      <c r="H7" s="43"/>
    </row>
    <row r="8" spans="1:8">
      <c r="B8" s="2" t="s">
        <v>21</v>
      </c>
      <c r="C8" s="2" t="s">
        <v>13</v>
      </c>
      <c r="D8" s="3" t="s">
        <v>32</v>
      </c>
      <c r="E8" s="2" t="s">
        <v>4</v>
      </c>
      <c r="G8" s="44" t="s">
        <v>41</v>
      </c>
      <c r="H8" s="45" t="s">
        <v>27</v>
      </c>
    </row>
    <row r="9" spans="1:8">
      <c r="B9" s="2" t="s">
        <v>27</v>
      </c>
      <c r="C9" s="2" t="s">
        <v>16</v>
      </c>
      <c r="D9" s="3" t="s">
        <v>33</v>
      </c>
      <c r="E9" s="2" t="s">
        <v>7</v>
      </c>
      <c r="G9" s="44" t="s">
        <v>42</v>
      </c>
      <c r="H9" s="45" t="str" cm="1">
        <f t="array" ref="H9">VLOOKUP(H8,$B$6:$E$15,COLUMNS($B$6:$D$15),0)</f>
        <v>mg7209@oppadu.com</v>
      </c>
    </row>
    <row r="10" spans="1:8" ht="18" thickBot="1">
      <c r="B10" s="2" t="s">
        <v>29</v>
      </c>
      <c r="C10" s="2" t="s">
        <v>11</v>
      </c>
      <c r="D10" s="3" t="s">
        <v>34</v>
      </c>
      <c r="E10" s="2" t="s">
        <v>2</v>
      </c>
      <c r="G10" s="46" t="s">
        <v>45</v>
      </c>
      <c r="H10" s="47" t="s">
        <v>44</v>
      </c>
    </row>
    <row r="11" spans="1:8">
      <c r="B11" s="2" t="s">
        <v>24</v>
      </c>
      <c r="C11" s="2" t="s">
        <v>17</v>
      </c>
      <c r="D11" s="3" t="s">
        <v>35</v>
      </c>
      <c r="E11" s="2" t="s">
        <v>8</v>
      </c>
    </row>
    <row r="12" spans="1:8">
      <c r="B12" s="2" t="s">
        <v>22</v>
      </c>
      <c r="C12" s="2" t="s">
        <v>19</v>
      </c>
      <c r="D12" s="3" t="s">
        <v>36</v>
      </c>
      <c r="E12" s="2" t="s">
        <v>10</v>
      </c>
      <c r="G12" s="37" t="s">
        <v>47</v>
      </c>
      <c r="H12" s="38"/>
    </row>
    <row r="13" spans="1:8">
      <c r="B13" s="2" t="s">
        <v>25</v>
      </c>
      <c r="C13" s="2" t="s">
        <v>14</v>
      </c>
      <c r="D13" s="3" t="s">
        <v>37</v>
      </c>
      <c r="E13" s="2" t="s">
        <v>5</v>
      </c>
      <c r="G13" s="41" t="s">
        <v>41</v>
      </c>
      <c r="H13" s="39" t="s">
        <v>43</v>
      </c>
    </row>
    <row r="14" spans="1:8">
      <c r="B14" s="2" t="s">
        <v>28</v>
      </c>
      <c r="C14" s="2" t="s">
        <v>18</v>
      </c>
      <c r="D14" s="3" t="s">
        <v>38</v>
      </c>
      <c r="E14" s="2" t="s">
        <v>9</v>
      </c>
      <c r="G14" s="41" t="s">
        <v>42</v>
      </c>
      <c r="H14" s="39" t="str">
        <f>VLOOKUP(H13,$B$6:$E$15,3,0)</f>
        <v>mina123@oppadu.com</v>
      </c>
    </row>
    <row r="15" spans="1:8">
      <c r="B15" s="2" t="s">
        <v>26</v>
      </c>
      <c r="C15" s="2" t="s">
        <v>15</v>
      </c>
      <c r="D15" s="3" t="s">
        <v>39</v>
      </c>
      <c r="E15" s="2" t="s">
        <v>6</v>
      </c>
      <c r="G15" s="41" t="s">
        <v>45</v>
      </c>
      <c r="H15" s="40" t="s">
        <v>48</v>
      </c>
    </row>
  </sheetData>
  <phoneticPr fontId="3" type="noConversion"/>
  <conditionalFormatting sqref="G8:G10">
    <cfRule type="duplicateValues" dxfId="3" priority="2"/>
  </conditionalFormatting>
  <conditionalFormatting sqref="G13:G15">
    <cfRule type="duplicateValues" dxfId="2" priority="1"/>
  </conditionalFormatting>
  <dataValidations count="1">
    <dataValidation type="list" allowBlank="1" showInputMessage="1" showErrorMessage="1" sqref="H8 H13" xr:uid="{093754DA-6960-4DBF-A0E1-787CD437D674}">
      <formula1>$B$7:$B$15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255A1-1E6B-4F2F-94D6-96BA904BA4E5}">
  <dimension ref="A1:H15"/>
  <sheetViews>
    <sheetView zoomScale="115" zoomScaleNormal="115" workbookViewId="0">
      <selection activeCell="F11" sqref="F11"/>
    </sheetView>
  </sheetViews>
  <sheetFormatPr defaultRowHeight="17.399999999999999"/>
  <cols>
    <col min="1" max="1" width="3.5" customWidth="1"/>
    <col min="2" max="2" width="8.3984375" customWidth="1"/>
    <col min="3" max="3" width="8" customWidth="1"/>
    <col min="4" max="4" width="25.5" customWidth="1"/>
    <col min="5" max="5" width="16.59765625" customWidth="1"/>
    <col min="6" max="6" width="7.19921875" customWidth="1"/>
    <col min="7" max="7" width="10" customWidth="1"/>
    <col min="8" max="8" width="49.8984375" customWidth="1"/>
  </cols>
  <sheetData>
    <row r="1" spans="1:8" ht="11.4" customHeight="1">
      <c r="G1" s="5"/>
    </row>
    <row r="2" spans="1:8" s="24" customFormat="1" ht="25.2" customHeight="1">
      <c r="B2" s="25" t="s">
        <v>59</v>
      </c>
      <c r="C2" s="25"/>
    </row>
    <row r="3" spans="1:8" s="26" customFormat="1" ht="5.4" customHeight="1"/>
    <row r="4" spans="1:8" s="31" customFormat="1" ht="17.399999999999999" customHeight="1">
      <c r="A4" s="27"/>
      <c r="B4" s="28" t="s">
        <v>60</v>
      </c>
      <c r="C4" s="29"/>
      <c r="D4" s="30"/>
      <c r="E4" s="30"/>
      <c r="F4" s="30"/>
    </row>
    <row r="5" spans="1:8" ht="18" thickBot="1">
      <c r="G5" s="5"/>
    </row>
    <row r="6" spans="1:8">
      <c r="B6" s="1" t="s">
        <v>20</v>
      </c>
      <c r="C6" s="1" t="s">
        <v>0</v>
      </c>
      <c r="D6" s="1" t="s">
        <v>30</v>
      </c>
      <c r="E6" s="1" t="s">
        <v>1</v>
      </c>
      <c r="G6" s="49" t="s">
        <v>61</v>
      </c>
      <c r="H6" s="50"/>
    </row>
    <row r="7" spans="1:8">
      <c r="B7" s="2" t="s">
        <v>23</v>
      </c>
      <c r="C7" s="2" t="s">
        <v>12</v>
      </c>
      <c r="D7" s="3" t="s">
        <v>31</v>
      </c>
      <c r="E7" s="2" t="s">
        <v>3</v>
      </c>
      <c r="G7" s="44" t="s">
        <v>41</v>
      </c>
      <c r="H7" s="45" t="s">
        <v>27</v>
      </c>
    </row>
    <row r="8" spans="1:8">
      <c r="B8" s="2" t="s">
        <v>21</v>
      </c>
      <c r="C8" s="2" t="s">
        <v>13</v>
      </c>
      <c r="D8" s="3" t="s">
        <v>32</v>
      </c>
      <c r="E8" s="2" t="s">
        <v>4</v>
      </c>
      <c r="G8" s="48" t="s">
        <v>30</v>
      </c>
      <c r="H8" s="45" t="str" cm="1">
        <f t="array" ref="H8">VLOOKUP(H7,$B$6:$E$15,MATCH(G8,$B$6:$E$6,0),0)</f>
        <v>mg7209@oppadu.com</v>
      </c>
    </row>
    <row r="9" spans="1:8" ht="18" thickBot="1">
      <c r="B9" s="2" t="s">
        <v>27</v>
      </c>
      <c r="C9" s="2" t="s">
        <v>16</v>
      </c>
      <c r="D9" s="3" t="s">
        <v>33</v>
      </c>
      <c r="E9" s="2" t="s">
        <v>7</v>
      </c>
      <c r="G9" s="46" t="s">
        <v>45</v>
      </c>
      <c r="H9" s="47" t="str">
        <f ca="1">_xlfn.FORMULATEXT(H8)</f>
        <v>=VLOOKUP(H7,$B$6:$E$15,MATCH(G8,$B$6:$E$6,0),0)</v>
      </c>
    </row>
    <row r="10" spans="1:8">
      <c r="B10" s="2" t="s">
        <v>29</v>
      </c>
      <c r="C10" s="2" t="s">
        <v>11</v>
      </c>
      <c r="D10" s="3" t="s">
        <v>34</v>
      </c>
      <c r="E10" s="2" t="s">
        <v>2</v>
      </c>
    </row>
    <row r="11" spans="1:8">
      <c r="B11" s="2" t="s">
        <v>24</v>
      </c>
      <c r="C11" s="2" t="s">
        <v>17</v>
      </c>
      <c r="D11" s="3" t="s">
        <v>35</v>
      </c>
      <c r="E11" s="2" t="s">
        <v>8</v>
      </c>
      <c r="G11" s="37" t="s">
        <v>47</v>
      </c>
      <c r="H11" s="38"/>
    </row>
    <row r="12" spans="1:8">
      <c r="B12" s="2" t="s">
        <v>22</v>
      </c>
      <c r="C12" s="2" t="s">
        <v>19</v>
      </c>
      <c r="D12" s="3" t="s">
        <v>36</v>
      </c>
      <c r="E12" s="2" t="s">
        <v>10</v>
      </c>
      <c r="G12" s="41" t="s">
        <v>41</v>
      </c>
      <c r="H12" s="39" t="s">
        <v>43</v>
      </c>
    </row>
    <row r="13" spans="1:8">
      <c r="B13" s="2" t="s">
        <v>25</v>
      </c>
      <c r="C13" s="2" t="s">
        <v>14</v>
      </c>
      <c r="D13" s="3" t="s">
        <v>37</v>
      </c>
      <c r="E13" s="2" t="s">
        <v>5</v>
      </c>
      <c r="G13" s="41" t="s">
        <v>42</v>
      </c>
      <c r="H13" s="39" t="str">
        <f>VLOOKUP(H12,$B$6:$E$15,3,0)</f>
        <v>mina123@oppadu.com</v>
      </c>
    </row>
    <row r="14" spans="1:8">
      <c r="B14" s="2" t="s">
        <v>28</v>
      </c>
      <c r="C14" s="2" t="s">
        <v>18</v>
      </c>
      <c r="D14" s="3" t="s">
        <v>38</v>
      </c>
      <c r="E14" s="2" t="s">
        <v>9</v>
      </c>
      <c r="G14" s="41" t="s">
        <v>45</v>
      </c>
      <c r="H14" s="40" t="str">
        <f ca="1">_xlfn.FORMULATEXT(H13)</f>
        <v>=VLOOKUP(H12,$B$6:$E$15,3,0)</v>
      </c>
    </row>
    <row r="15" spans="1:8">
      <c r="B15" s="2" t="s">
        <v>26</v>
      </c>
      <c r="C15" s="2" t="s">
        <v>15</v>
      </c>
      <c r="D15" s="3" t="s">
        <v>39</v>
      </c>
      <c r="E15" s="2" t="s">
        <v>6</v>
      </c>
    </row>
  </sheetData>
  <phoneticPr fontId="3" type="noConversion"/>
  <conditionalFormatting sqref="G7:G9">
    <cfRule type="duplicateValues" dxfId="1" priority="2"/>
  </conditionalFormatting>
  <conditionalFormatting sqref="G12:G14">
    <cfRule type="duplicateValues" dxfId="0" priority="1"/>
  </conditionalFormatting>
  <dataValidations count="2">
    <dataValidation type="list" allowBlank="1" showInputMessage="1" showErrorMessage="1" sqref="H7 H12" xr:uid="{7AEFA3B4-D232-4244-AE5E-11F6F77A67F6}">
      <formula1>$B$7:$B$15</formula1>
    </dataValidation>
    <dataValidation type="list" allowBlank="1" showInputMessage="1" showErrorMessage="1" sqref="G8" xr:uid="{AA0BB4FC-02E1-44EA-A935-958AD23871C7}">
      <formula1>$C$6:$E$6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안내</vt:lpstr>
      <vt:lpstr>Sheet1</vt:lpstr>
      <vt:lpstr>VLOOKUP+COLUMNS함수</vt:lpstr>
      <vt:lpstr>VLOOKUP+MATCH함수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오빠두엑셀</dc:creator>
  <cp:lastModifiedBy>엑셀오빠두</cp:lastModifiedBy>
  <dcterms:created xsi:type="dcterms:W3CDTF">2018-07-29T15:25:12Z</dcterms:created>
  <dcterms:modified xsi:type="dcterms:W3CDTF">2021-08-21T04:54:40Z</dcterms:modified>
</cp:coreProperties>
</file>